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6. UPLOAD WEBSITE\WEB JPPH\11. Q3 2023\UPLOAD_15102023\"/>
    </mc:Choice>
  </mc:AlternateContent>
  <xr:revisionPtr revIDLastSave="0" documentId="13_ncr:1_{DEA5557D-00EB-4F31-8EC2-FC7EF3A3B204}" xr6:coauthVersionLast="47" xr6:coauthVersionMax="47" xr10:uidLastSave="{00000000-0000-0000-0000-000000000000}"/>
  <bookViews>
    <workbookView xWindow="1905" yWindow="1905" windowWidth="19215" windowHeight="12600" xr2:uid="{00000000-000D-0000-FFFF-FFFF00000000}"/>
  </bookViews>
  <sheets>
    <sheet name="Cover" sheetId="13" r:id="rId1"/>
    <sheet name="Content" sheetId="12" r:id="rId2"/>
    <sheet name="16.1&amp;16.2" sheetId="1" r:id="rId3"/>
    <sheet name="16.3&amp;16.4" sheetId="2" r:id="rId4"/>
    <sheet name="16.5" sheetId="3" r:id="rId5"/>
    <sheet name="16.6" sheetId="4" r:id="rId6"/>
    <sheet name="16.7" sheetId="5" r:id="rId7"/>
    <sheet name="16.8" sheetId="6" r:id="rId8"/>
    <sheet name="16.9" sheetId="7" r:id="rId9"/>
    <sheet name="16.10" sheetId="8" r:id="rId10"/>
    <sheet name="16.11" sheetId="9" r:id="rId11"/>
    <sheet name="16.12" sheetId="10" r:id="rId12"/>
    <sheet name="16.13" sheetId="1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9" l="1"/>
  <c r="P10" i="3" l="1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9" i="3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9" i="4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9" i="5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10" i="6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9" i="7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9" i="8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9" i="10"/>
  <c r="P15" i="11"/>
  <c r="P14" i="11"/>
  <c r="P13" i="11"/>
  <c r="P10" i="11"/>
  <c r="P11" i="11"/>
  <c r="P9" i="11"/>
  <c r="O36" i="10"/>
  <c r="O37" i="10"/>
  <c r="O38" i="10"/>
  <c r="O36" i="9"/>
  <c r="O37" i="9"/>
  <c r="O38" i="9"/>
  <c r="O30" i="8"/>
  <c r="O31" i="8"/>
  <c r="O32" i="8"/>
  <c r="O30" i="7"/>
  <c r="O31" i="7"/>
  <c r="O32" i="7"/>
  <c r="O58" i="6"/>
  <c r="O59" i="6"/>
  <c r="O60" i="6"/>
  <c r="O57" i="5"/>
  <c r="O58" i="5"/>
  <c r="O59" i="5"/>
  <c r="O48" i="4"/>
  <c r="O49" i="4"/>
  <c r="O50" i="4"/>
  <c r="O48" i="3"/>
  <c r="O49" i="3"/>
  <c r="O50" i="3"/>
  <c r="P36" i="9" l="1"/>
  <c r="N60" i="6"/>
  <c r="M60" i="6"/>
  <c r="L60" i="6"/>
  <c r="K60" i="6"/>
  <c r="J60" i="6"/>
  <c r="I60" i="6"/>
  <c r="H60" i="6"/>
  <c r="G60" i="6"/>
  <c r="F60" i="6"/>
  <c r="E60" i="6"/>
  <c r="D60" i="6"/>
  <c r="N59" i="6"/>
  <c r="M59" i="6"/>
  <c r="L59" i="6"/>
  <c r="K59" i="6"/>
  <c r="J59" i="6"/>
  <c r="I59" i="6"/>
  <c r="H59" i="6"/>
  <c r="G59" i="6"/>
  <c r="F59" i="6"/>
  <c r="E59" i="6"/>
  <c r="D59" i="6"/>
  <c r="N58" i="6"/>
  <c r="M58" i="6"/>
  <c r="L58" i="6"/>
  <c r="K58" i="6"/>
  <c r="J58" i="6"/>
  <c r="I58" i="6"/>
  <c r="H58" i="6"/>
  <c r="G58" i="6"/>
  <c r="F58" i="6"/>
  <c r="E58" i="6"/>
  <c r="D58" i="6"/>
  <c r="N59" i="5"/>
  <c r="M59" i="5"/>
  <c r="L59" i="5"/>
  <c r="K59" i="5"/>
  <c r="J59" i="5"/>
  <c r="I59" i="5"/>
  <c r="H59" i="5"/>
  <c r="G59" i="5"/>
  <c r="F59" i="5"/>
  <c r="E59" i="5"/>
  <c r="D59" i="5"/>
  <c r="N58" i="5"/>
  <c r="M58" i="5"/>
  <c r="L58" i="5"/>
  <c r="K58" i="5"/>
  <c r="J58" i="5"/>
  <c r="I58" i="5"/>
  <c r="H58" i="5"/>
  <c r="G58" i="5"/>
  <c r="F58" i="5"/>
  <c r="E58" i="5"/>
  <c r="D58" i="5"/>
  <c r="N57" i="5"/>
  <c r="M57" i="5"/>
  <c r="L57" i="5"/>
  <c r="K57" i="5"/>
  <c r="J57" i="5"/>
  <c r="I57" i="5"/>
  <c r="H57" i="5"/>
  <c r="G57" i="5"/>
  <c r="F57" i="5"/>
  <c r="E57" i="5"/>
  <c r="D57" i="5"/>
  <c r="N38" i="10"/>
  <c r="M38" i="10"/>
  <c r="L38" i="10"/>
  <c r="K38" i="10"/>
  <c r="J38" i="10"/>
  <c r="I38" i="10"/>
  <c r="H38" i="10"/>
  <c r="G38" i="10"/>
  <c r="F38" i="10"/>
  <c r="E38" i="10"/>
  <c r="D38" i="10"/>
  <c r="N37" i="10"/>
  <c r="M37" i="10"/>
  <c r="L37" i="10"/>
  <c r="K37" i="10"/>
  <c r="J37" i="10"/>
  <c r="I37" i="10"/>
  <c r="H37" i="10"/>
  <c r="G37" i="10"/>
  <c r="F37" i="10"/>
  <c r="E37" i="10"/>
  <c r="D37" i="10"/>
  <c r="N36" i="10"/>
  <c r="M36" i="10"/>
  <c r="L36" i="10"/>
  <c r="K36" i="10"/>
  <c r="J36" i="10"/>
  <c r="I36" i="10"/>
  <c r="H36" i="10"/>
  <c r="G36" i="10"/>
  <c r="F36" i="10"/>
  <c r="E36" i="10"/>
  <c r="D36" i="10"/>
  <c r="N32" i="8"/>
  <c r="M32" i="8"/>
  <c r="L32" i="8"/>
  <c r="K32" i="8"/>
  <c r="J32" i="8"/>
  <c r="I32" i="8"/>
  <c r="H32" i="8"/>
  <c r="G32" i="8"/>
  <c r="F32" i="8"/>
  <c r="E32" i="8"/>
  <c r="D32" i="8"/>
  <c r="N31" i="8"/>
  <c r="M31" i="8"/>
  <c r="L31" i="8"/>
  <c r="K31" i="8"/>
  <c r="J31" i="8"/>
  <c r="I31" i="8"/>
  <c r="H31" i="8"/>
  <c r="G31" i="8"/>
  <c r="F31" i="8"/>
  <c r="E31" i="8"/>
  <c r="D31" i="8"/>
  <c r="N30" i="8"/>
  <c r="M30" i="8"/>
  <c r="L30" i="8"/>
  <c r="K30" i="8"/>
  <c r="J30" i="8"/>
  <c r="I30" i="8"/>
  <c r="H30" i="8"/>
  <c r="G30" i="8"/>
  <c r="F30" i="8"/>
  <c r="E30" i="8"/>
  <c r="D30" i="8"/>
  <c r="P32" i="8"/>
  <c r="E30" i="7"/>
  <c r="F30" i="7"/>
  <c r="G30" i="7"/>
  <c r="H30" i="7"/>
  <c r="I30" i="7"/>
  <c r="J30" i="7"/>
  <c r="K30" i="7"/>
  <c r="L30" i="7"/>
  <c r="M30" i="7"/>
  <c r="N30" i="7"/>
  <c r="E31" i="7"/>
  <c r="F31" i="7"/>
  <c r="G31" i="7"/>
  <c r="H31" i="7"/>
  <c r="I31" i="7"/>
  <c r="J31" i="7"/>
  <c r="K31" i="7"/>
  <c r="L31" i="7"/>
  <c r="M31" i="7"/>
  <c r="N31" i="7"/>
  <c r="E32" i="7"/>
  <c r="F32" i="7"/>
  <c r="G32" i="7"/>
  <c r="H32" i="7"/>
  <c r="I32" i="7"/>
  <c r="J32" i="7"/>
  <c r="K32" i="7"/>
  <c r="L32" i="7"/>
  <c r="M32" i="7"/>
  <c r="N32" i="7"/>
  <c r="D31" i="7"/>
  <c r="D32" i="7"/>
  <c r="D30" i="7"/>
  <c r="N50" i="4"/>
  <c r="M50" i="4"/>
  <c r="L50" i="4"/>
  <c r="K50" i="4"/>
  <c r="J50" i="4"/>
  <c r="I50" i="4"/>
  <c r="H50" i="4"/>
  <c r="G50" i="4"/>
  <c r="F50" i="4"/>
  <c r="E50" i="4"/>
  <c r="D50" i="4"/>
  <c r="N49" i="4"/>
  <c r="M49" i="4"/>
  <c r="L49" i="4"/>
  <c r="K49" i="4"/>
  <c r="J49" i="4"/>
  <c r="I49" i="4"/>
  <c r="H49" i="4"/>
  <c r="G49" i="4"/>
  <c r="F49" i="4"/>
  <c r="E49" i="4"/>
  <c r="D49" i="4"/>
  <c r="N48" i="4"/>
  <c r="M48" i="4"/>
  <c r="L48" i="4"/>
  <c r="K48" i="4"/>
  <c r="J48" i="4"/>
  <c r="I48" i="4"/>
  <c r="H48" i="4"/>
  <c r="G48" i="4"/>
  <c r="F48" i="4"/>
  <c r="E48" i="4"/>
  <c r="D48" i="4"/>
  <c r="P48" i="4"/>
  <c r="N38" i="9"/>
  <c r="N37" i="9"/>
  <c r="N36" i="9"/>
  <c r="N50" i="3"/>
  <c r="N49" i="3"/>
  <c r="N48" i="3"/>
  <c r="P48" i="3"/>
  <c r="E36" i="9"/>
  <c r="F36" i="9"/>
  <c r="G36" i="9"/>
  <c r="H36" i="9"/>
  <c r="I36" i="9"/>
  <c r="J36" i="9"/>
  <c r="K36" i="9"/>
  <c r="L36" i="9"/>
  <c r="M36" i="9"/>
  <c r="E37" i="9"/>
  <c r="F37" i="9"/>
  <c r="G37" i="9"/>
  <c r="H37" i="9"/>
  <c r="I37" i="9"/>
  <c r="J37" i="9"/>
  <c r="K37" i="9"/>
  <c r="L37" i="9"/>
  <c r="M37" i="9"/>
  <c r="E38" i="9"/>
  <c r="F38" i="9"/>
  <c r="G38" i="9"/>
  <c r="H38" i="9"/>
  <c r="I38" i="9"/>
  <c r="J38" i="9"/>
  <c r="K38" i="9"/>
  <c r="L38" i="9"/>
  <c r="M38" i="9"/>
  <c r="D38" i="9"/>
  <c r="D37" i="9"/>
  <c r="D36" i="9"/>
  <c r="E48" i="3"/>
  <c r="F48" i="3"/>
  <c r="G48" i="3"/>
  <c r="H48" i="3"/>
  <c r="I48" i="3"/>
  <c r="J48" i="3"/>
  <c r="K48" i="3"/>
  <c r="L48" i="3"/>
  <c r="M48" i="3"/>
  <c r="E49" i="3"/>
  <c r="F49" i="3"/>
  <c r="G49" i="3"/>
  <c r="H49" i="3"/>
  <c r="I49" i="3"/>
  <c r="J49" i="3"/>
  <c r="K49" i="3"/>
  <c r="L49" i="3"/>
  <c r="M49" i="3"/>
  <c r="E50" i="3"/>
  <c r="F50" i="3"/>
  <c r="G50" i="3"/>
  <c r="H50" i="3"/>
  <c r="I50" i="3"/>
  <c r="J50" i="3"/>
  <c r="K50" i="3"/>
  <c r="L50" i="3"/>
  <c r="M50" i="3"/>
  <c r="D50" i="3"/>
  <c r="D49" i="3"/>
  <c r="D48" i="3"/>
  <c r="P50" i="3" l="1"/>
  <c r="P49" i="3"/>
  <c r="P36" i="10"/>
  <c r="P57" i="5"/>
  <c r="P58" i="6"/>
  <c r="P37" i="10"/>
  <c r="P38" i="10"/>
  <c r="P30" i="8"/>
  <c r="P59" i="6"/>
  <c r="P60" i="6"/>
  <c r="P49" i="4"/>
  <c r="P50" i="4"/>
  <c r="P37" i="9"/>
  <c r="P38" i="9"/>
  <c r="P31" i="8"/>
  <c r="P31" i="7"/>
  <c r="P30" i="7"/>
  <c r="P32" i="7"/>
  <c r="P59" i="5"/>
  <c r="P58" i="5"/>
</calcChain>
</file>

<file path=xl/sharedStrings.xml><?xml version="1.0" encoding="utf-8"?>
<sst xmlns="http://schemas.openxmlformats.org/spreadsheetml/2006/main" count="465" uniqueCount="127">
  <si>
    <t>Residential</t>
  </si>
  <si>
    <t>Commercial</t>
  </si>
  <si>
    <t>Industrial</t>
  </si>
  <si>
    <t>Agricultural</t>
  </si>
  <si>
    <t>Development</t>
  </si>
  <si>
    <t>Others</t>
  </si>
  <si>
    <t>Total</t>
  </si>
  <si>
    <t>No.</t>
  </si>
  <si>
    <t>%</t>
  </si>
  <si>
    <t>1,000,001 &amp; Above</t>
  </si>
  <si>
    <t>% Breakdown</t>
  </si>
  <si>
    <t>% Perubahan Bilangan Pindah Milik Mengikut Lingkungan Harga bagi Subsektor Harta Utama</t>
  </si>
  <si>
    <t>(RM MILLION)</t>
  </si>
  <si>
    <t>% Perubahan Nilai Pindah Milik Mengikut Lingkungan Harga bagi Subsektor Harta Utama</t>
  </si>
  <si>
    <t>Breakdown Of Number Of Residential Property Transactions According To Type, Price Range And District</t>
  </si>
  <si>
    <t>Vacant Plot</t>
  </si>
  <si>
    <t>Single Storey Terrace</t>
  </si>
  <si>
    <t>2 - 3 Storey Terrace</t>
  </si>
  <si>
    <t>Single Storey Semi-Detach</t>
  </si>
  <si>
    <t>2 - 3 Storey Semi-Detach</t>
  </si>
  <si>
    <t>Detach</t>
  </si>
  <si>
    <t>Condominium/Apartment</t>
  </si>
  <si>
    <t>Cluster House</t>
  </si>
  <si>
    <t>Town House</t>
  </si>
  <si>
    <t>Flat</t>
  </si>
  <si>
    <t>Low-Cost House</t>
  </si>
  <si>
    <t>Low-Cost Flat</t>
  </si>
  <si>
    <t>Breakdown Of Value Of Residential Property Transactions According To Type, Price Range And District</t>
  </si>
  <si>
    <t>Breakdown Of Number Of Commercial Property Transactions According To Type, Price Range And District</t>
  </si>
  <si>
    <t>Pre-war Shop</t>
  </si>
  <si>
    <t>1 - 1 1/2 Storey Shop</t>
  </si>
  <si>
    <t>2 - 2 1/2 Storey Shop</t>
  </si>
  <si>
    <t>3 - 3 1/2 Storey Shop</t>
  </si>
  <si>
    <t>4 - 4 1/2 Storey Shop</t>
  </si>
  <si>
    <t>5 - 5 1/2 Storey Shop</t>
  </si>
  <si>
    <t>6 - 6 1/2 Storey Shop</t>
  </si>
  <si>
    <t>Shop Unit/Retail Lot</t>
  </si>
  <si>
    <t>Office Lot</t>
  </si>
  <si>
    <t>Shopping Complex</t>
  </si>
  <si>
    <t>Purpose-Built Office</t>
  </si>
  <si>
    <t>Breakdown Of Value Of Commercial Property Transactions According To Type, Price Range And District</t>
  </si>
  <si>
    <t>Breakdown Of Number Of Industrial Property Transactions According To Type, Price Range And District</t>
  </si>
  <si>
    <t>Breakdown Of Value Of Industrial Property Transactions According To Type, Price Range And District</t>
  </si>
  <si>
    <t>Breakdown Of Number Of Agricultural Property Transactions According To Type, Price Range And District</t>
  </si>
  <si>
    <t>Estate</t>
  </si>
  <si>
    <t>Breakdown Of Value Of Agricultural Property Transactions According To Type, Price Range And District</t>
  </si>
  <si>
    <t>Bahagian Kuching</t>
  </si>
  <si>
    <t>Bahagian Sri Aman</t>
  </si>
  <si>
    <t>Bahagian Sibu</t>
  </si>
  <si>
    <t>Bahagian Miri</t>
  </si>
  <si>
    <t>Bahagian Limbang</t>
  </si>
  <si>
    <t>BahagianSamarahan</t>
  </si>
  <si>
    <t>Bahagian Bintulu</t>
  </si>
  <si>
    <t>Bahagian Kapit</t>
  </si>
  <si>
    <t>Bahagian Mukah</t>
  </si>
  <si>
    <t>Bahagian Sarikie</t>
  </si>
  <si>
    <t>Breakdown Of Number Of Development Land Transactions According To Type, Price Range And District</t>
  </si>
  <si>
    <t>Bahagian Samarahan</t>
  </si>
  <si>
    <t>ND</t>
  </si>
  <si>
    <t>Terraced Factory/Warehouse</t>
  </si>
  <si>
    <t>Semi-Detached Factory/Warehouse</t>
  </si>
  <si>
    <t>Detached Factory/Warehouse</t>
  </si>
  <si>
    <t>Vacant Land</t>
  </si>
  <si>
    <t>Rubber</t>
  </si>
  <si>
    <t>Oil Palm</t>
  </si>
  <si>
    <t>Paddy</t>
  </si>
  <si>
    <t>Orchard</t>
  </si>
  <si>
    <t>Durian</t>
  </si>
  <si>
    <t>Horticulture/Vegetable</t>
  </si>
  <si>
    <t>Number</t>
  </si>
  <si>
    <t>Value (RM Million)</t>
  </si>
  <si>
    <t>Bahagian Betong</t>
  </si>
  <si>
    <t>300,001 - 400,000</t>
  </si>
  <si>
    <t>400,001 - 500,000</t>
  </si>
  <si>
    <t>Table 16.1</t>
  </si>
  <si>
    <t>Jadual/Table : 16.2</t>
  </si>
  <si>
    <t>Table 16.3</t>
  </si>
  <si>
    <t>Jadual/Table : 16.4</t>
  </si>
  <si>
    <t xml:space="preserve">Table 16.5 </t>
  </si>
  <si>
    <t>Table 16.6</t>
  </si>
  <si>
    <t>Table 16.7</t>
  </si>
  <si>
    <t>Table 16.8</t>
  </si>
  <si>
    <t>Table 16.9</t>
  </si>
  <si>
    <t>Table 16.10</t>
  </si>
  <si>
    <t>Table 16.11</t>
  </si>
  <si>
    <t>Table 16.12</t>
  </si>
  <si>
    <t>Table 16.13</t>
  </si>
  <si>
    <t>Service Apartment</t>
  </si>
  <si>
    <t>Hotel/Leisure</t>
  </si>
  <si>
    <t>Industrial Complex</t>
  </si>
  <si>
    <t>Industrial Unit</t>
  </si>
  <si>
    <t>Number And Percentage Of Transactions By Price Range For The Property Sub-Sectors</t>
  </si>
  <si>
    <t>0 - 100,000</t>
  </si>
  <si>
    <t>100,001 - 200,000</t>
  </si>
  <si>
    <t>200,001 - 300,000</t>
  </si>
  <si>
    <t>500,001 - 600,000</t>
  </si>
  <si>
    <t>600,001 - 700,000</t>
  </si>
  <si>
    <t>700,001 - 800,000</t>
  </si>
  <si>
    <t>800,001 - 900,000</t>
  </si>
  <si>
    <t>900,001 - 1,000,000</t>
  </si>
  <si>
    <t>% Change Number of Transactions by Price Range for the Property Sub-Sectors</t>
  </si>
  <si>
    <t>Value Of Transactions By Price Range For The Property Sub-Sectors</t>
  </si>
  <si>
    <t>% Change Value of Transactions by Price Range for the Property Sub-Sectors</t>
  </si>
  <si>
    <t>SOHO/SOFO/SOVO</t>
  </si>
  <si>
    <t>Q3 2022</t>
  </si>
  <si>
    <t>Q2 2023</t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</si>
  <si>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</si>
  <si>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/Q3 2022</t>
    </r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</si>
  <si>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/Q2 2023</t>
    </r>
  </si>
  <si>
    <t>Bahagian Serian</t>
  </si>
  <si>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>- Preliminary</t>
    </r>
  </si>
  <si>
    <t>Price Range</t>
  </si>
  <si>
    <t>Quarter</t>
  </si>
  <si>
    <t>Property Type</t>
  </si>
  <si>
    <t>Number And Percentage Of Transactions By Price Range For The Principal Property Sub-Sectors</t>
  </si>
  <si>
    <t>Percentage Change Number of Transactions by Price Range for the Principal Property Sub-Sectors</t>
  </si>
  <si>
    <t>Value Of Transactions By Price Range For The Principal Property Sub-Sectors</t>
  </si>
  <si>
    <t>Percentage Change Value of Transactions by Price Range for the Principal Property Sub-Sectors</t>
  </si>
  <si>
    <t>Breakdown Of Number Of Residential Property Transactions According To Type And District</t>
  </si>
  <si>
    <t>Breakdown Of Value Of Residential Property Transactions According To Type And District</t>
  </si>
  <si>
    <t>Breakdown Of Value Of Commercial Property Transactions According To Type And District</t>
  </si>
  <si>
    <t>Breakdown Of Number Of Industrial Property Transactions According To Type And District</t>
  </si>
  <si>
    <t>Breakdown Of Value Of Industrial Property Transactions According To Type And District</t>
  </si>
  <si>
    <t xml:space="preserve">Breakdown Number Of Agricultural Property Transactions According To Type, Price Range and District </t>
  </si>
  <si>
    <t xml:space="preserve">Breakdown Value of Agricultural Property Transactions According To Type,Price Range And District </t>
  </si>
  <si>
    <t>Breakdown Of Number and Value  Of Development Land Transactions According To Type And District</t>
  </si>
  <si>
    <t>Property Transaction Table Q3 2023 - Sarawak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</si>
</sst>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17"/>
      <name val="Arial"/>
      <family val="2"/>
    </font>
    <font>
      <u/>
      <sz val="10"/>
      <color theme="10"/>
      <name val="Arial"/>
      <family val="2"/>
    </font>
    <font>
      <b/>
      <u/>
      <sz val="13"/>
      <color theme="1"/>
      <name val="Helvetica Condensed"/>
      <family val="2"/>
    </font>
    <font>
      <b/>
      <sz val="11"/>
      <color theme="1"/>
      <name val="Helvetica Condensed"/>
      <family val="2"/>
    </font>
    <font>
      <sz val="11"/>
      <color theme="1"/>
      <name val="Helvetica Condensed"/>
      <family val="2"/>
    </font>
    <font>
      <b/>
      <sz val="10"/>
      <color theme="1"/>
      <name val="Helvetica Condensed"/>
      <family val="2"/>
    </font>
    <font>
      <sz val="10"/>
      <color theme="1"/>
      <name val="Helvetica Condensed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/>
  </cellStyleXfs>
  <cellXfs count="220">
    <xf numFmtId="0" fontId="0" fillId="0" borderId="0" xfId="0"/>
    <xf numFmtId="164" fontId="3" fillId="0" borderId="0" xfId="7" applyNumberFormat="1" applyFont="1" applyFill="1" applyBorder="1" applyAlignment="1">
      <alignment horizontal="center" wrapText="1"/>
    </xf>
    <xf numFmtId="164" fontId="3" fillId="0" borderId="0" xfId="7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3" fillId="0" borderId="0" xfId="7" applyFont="1" applyFill="1" applyBorder="1" applyAlignment="1">
      <alignment wrapText="1"/>
    </xf>
    <xf numFmtId="0" fontId="4" fillId="0" borderId="0" xfId="0" applyFont="1" applyFill="1" applyBorder="1"/>
    <xf numFmtId="0" fontId="5" fillId="0" borderId="0" xfId="7" applyFont="1" applyFill="1" applyBorder="1" applyAlignment="1">
      <alignment wrapText="1"/>
    </xf>
    <xf numFmtId="0" fontId="3" fillId="0" borderId="0" xfId="27" applyFont="1" applyFill="1" applyBorder="1" applyAlignment="1">
      <alignment wrapText="1"/>
    </xf>
    <xf numFmtId="0" fontId="6" fillId="0" borderId="0" xfId="27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7" applyNumberFormat="1" applyFont="1" applyFill="1" applyBorder="1" applyAlignment="1">
      <alignment horizontal="center" wrapText="1"/>
    </xf>
    <xf numFmtId="0" fontId="3" fillId="0" borderId="2" xfId="15" applyFont="1" applyFill="1" applyBorder="1" applyAlignment="1">
      <alignment horizont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3" fillId="0" borderId="0" xfId="28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27" applyFont="1" applyFill="1" applyBorder="1" applyAlignment="1">
      <alignment wrapText="1"/>
    </xf>
    <xf numFmtId="0" fontId="1" fillId="0" borderId="0" xfId="0" applyFont="1" applyFill="1" applyBorder="1"/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28" applyFont="1" applyFill="1" applyBorder="1" applyAlignment="1">
      <alignment horizontal="center"/>
    </xf>
    <xf numFmtId="0" fontId="5" fillId="0" borderId="0" xfId="28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6" fontId="3" fillId="0" borderId="0" xfId="1" applyNumberFormat="1" applyFont="1" applyFill="1" applyBorder="1" applyAlignment="1">
      <alignment horizontal="right" wrapText="1"/>
    </xf>
    <xf numFmtId="0" fontId="3" fillId="0" borderId="0" xfId="28" applyFont="1" applyFill="1" applyBorder="1" applyAlignment="1">
      <alignment horizontal="right" wrapText="1"/>
    </xf>
    <xf numFmtId="0" fontId="3" fillId="0" borderId="0" xfId="14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7" applyFont="1" applyFill="1" applyBorder="1" applyAlignment="1">
      <alignment horizontal="left" vertical="center" wrapText="1"/>
    </xf>
    <xf numFmtId="0" fontId="5" fillId="0" borderId="0" xfId="7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5" fillId="0" borderId="0" xfId="7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24" applyFont="1" applyFill="1" applyBorder="1" applyAlignment="1">
      <alignment horizontal="left" wrapText="1"/>
    </xf>
    <xf numFmtId="2" fontId="1" fillId="0" borderId="0" xfId="0" applyNumberFormat="1" applyFont="1" applyFill="1" applyAlignment="1">
      <alignment horizontal="center"/>
    </xf>
    <xf numFmtId="0" fontId="3" fillId="0" borderId="0" xfId="24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66" fontId="1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3" fillId="0" borderId="0" xfId="16" applyNumberFormat="1" applyFont="1" applyFill="1" applyBorder="1" applyAlignment="1">
      <alignment horizontal="center" wrapText="1"/>
    </xf>
    <xf numFmtId="0" fontId="3" fillId="0" borderId="0" xfId="18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9" applyFont="1" applyFill="1" applyBorder="1" applyAlignment="1">
      <alignment horizontal="left" wrapText="1"/>
    </xf>
    <xf numFmtId="2" fontId="5" fillId="0" borderId="0" xfId="10" applyNumberFormat="1" applyFont="1" applyFill="1" applyBorder="1" applyAlignment="1">
      <alignment horizontal="center" wrapText="1"/>
    </xf>
    <xf numFmtId="0" fontId="3" fillId="0" borderId="0" xfId="22" applyFont="1" applyFill="1" applyBorder="1" applyAlignment="1">
      <alignment horizontal="left" wrapText="1"/>
    </xf>
    <xf numFmtId="0" fontId="3" fillId="2" borderId="1" xfId="16" applyFont="1" applyFill="1" applyBorder="1" applyAlignment="1">
      <alignment horizontal="center" wrapText="1"/>
    </xf>
    <xf numFmtId="0" fontId="3" fillId="3" borderId="0" xfId="16" applyFont="1" applyFill="1" applyAlignment="1">
      <alignment horizontal="center"/>
    </xf>
    <xf numFmtId="166" fontId="3" fillId="0" borderId="1" xfId="1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4" fillId="0" borderId="0" xfId="1" applyNumberFormat="1" applyFont="1" applyBorder="1" applyAlignment="1">
      <alignment horizontal="center"/>
    </xf>
    <xf numFmtId="3" fontId="5" fillId="0" borderId="0" xfId="1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10" applyFont="1" applyFill="1" applyBorder="1" applyAlignment="1">
      <alignment horizontal="center" wrapText="1"/>
    </xf>
    <xf numFmtId="3" fontId="3" fillId="0" borderId="0" xfId="2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center" wrapText="1"/>
    </xf>
    <xf numFmtId="0" fontId="3" fillId="0" borderId="0" xfId="21" applyFont="1" applyFill="1" applyAlignment="1">
      <alignment horizontal="center"/>
    </xf>
    <xf numFmtId="3" fontId="3" fillId="0" borderId="0" xfId="16" applyNumberFormat="1" applyFont="1" applyFill="1" applyBorder="1" applyAlignment="1">
      <alignment horizontal="center" wrapText="1"/>
    </xf>
    <xf numFmtId="3" fontId="3" fillId="0" borderId="0" xfId="8" applyNumberFormat="1" applyFont="1" applyFill="1" applyBorder="1" applyAlignment="1">
      <alignment horizontal="center" wrapText="1"/>
    </xf>
    <xf numFmtId="3" fontId="3" fillId="0" borderId="1" xfId="14" applyNumberFormat="1" applyFont="1" applyFill="1" applyBorder="1" applyAlignment="1">
      <alignment horizontal="center" wrapText="1"/>
    </xf>
    <xf numFmtId="0" fontId="3" fillId="0" borderId="0" xfId="26" applyFont="1" applyFill="1" applyBorder="1" applyAlignment="1">
      <alignment horizontal="left" wrapText="1"/>
    </xf>
    <xf numFmtId="2" fontId="3" fillId="0" borderId="0" xfId="6" applyNumberFormat="1" applyFont="1" applyFill="1" applyBorder="1" applyAlignment="1">
      <alignment horizontal="center" wrapText="1"/>
    </xf>
    <xf numFmtId="0" fontId="3" fillId="0" borderId="0" xfId="26" applyFont="1" applyFill="1" applyBorder="1" applyAlignment="1">
      <alignment horizontal="left"/>
    </xf>
    <xf numFmtId="0" fontId="3" fillId="0" borderId="0" xfId="12" applyFont="1" applyFill="1" applyBorder="1" applyAlignment="1">
      <alignment horizontal="left" wrapText="1"/>
    </xf>
    <xf numFmtId="0" fontId="3" fillId="0" borderId="0" xfId="25" applyFont="1" applyFill="1" applyBorder="1" applyAlignment="1">
      <alignment horizontal="left" wrapText="1"/>
    </xf>
    <xf numFmtId="0" fontId="3" fillId="0" borderId="0" xfId="6" applyFont="1" applyAlignment="1">
      <alignment horizontal="center"/>
    </xf>
    <xf numFmtId="0" fontId="3" fillId="0" borderId="1" xfId="6" applyFont="1" applyFill="1" applyBorder="1" applyAlignment="1">
      <alignment horizontal="center" wrapText="1"/>
    </xf>
    <xf numFmtId="0" fontId="3" fillId="0" borderId="0" xfId="6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3" fontId="3" fillId="0" borderId="0" xfId="26" applyNumberFormat="1" applyFont="1" applyFill="1" applyBorder="1" applyAlignment="1">
      <alignment horizontal="center"/>
    </xf>
    <xf numFmtId="3" fontId="3" fillId="0" borderId="0" xfId="12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3" fillId="0" borderId="0" xfId="18" applyFont="1" applyFill="1" applyBorder="1" applyAlignment="1">
      <alignment horizontal="left" vertical="center" wrapText="1"/>
    </xf>
    <xf numFmtId="2" fontId="3" fillId="0" borderId="0" xfId="4" applyNumberFormat="1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left" vertical="center" wrapText="1"/>
    </xf>
    <xf numFmtId="2" fontId="5" fillId="0" borderId="0" xfId="10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3" fontId="5" fillId="0" borderId="0" xfId="1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18" applyFont="1" applyFill="1" applyBorder="1" applyAlignment="1">
      <alignment horizontal="left" wrapText="1"/>
    </xf>
    <xf numFmtId="2" fontId="3" fillId="0" borderId="0" xfId="13" applyNumberFormat="1" applyFont="1" applyFill="1" applyBorder="1" applyAlignment="1">
      <alignment horizontal="center" wrapText="1"/>
    </xf>
    <xf numFmtId="2" fontId="3" fillId="0" borderId="0" xfId="18" applyNumberFormat="1" applyFont="1" applyFill="1" applyBorder="1" applyAlignment="1">
      <alignment horizontal="center" wrapText="1"/>
    </xf>
    <xf numFmtId="0" fontId="5" fillId="0" borderId="0" xfId="18" applyFont="1" applyFill="1" applyBorder="1" applyAlignment="1">
      <alignment horizontal="left" wrapText="1"/>
    </xf>
    <xf numFmtId="0" fontId="3" fillId="0" borderId="0" xfId="17" applyFont="1" applyFill="1" applyBorder="1" applyAlignment="1">
      <alignment horizontal="left" wrapText="1"/>
    </xf>
    <xf numFmtId="43" fontId="5" fillId="0" borderId="0" xfId="1" applyNumberFormat="1" applyFont="1" applyFill="1" applyBorder="1" applyAlignment="1">
      <alignment horizontal="center" vertical="top" wrapText="1"/>
    </xf>
    <xf numFmtId="0" fontId="3" fillId="0" borderId="0" xfId="22" applyFont="1" applyFill="1" applyAlignment="1">
      <alignment horizontal="left" wrapText="1"/>
    </xf>
    <xf numFmtId="0" fontId="3" fillId="0" borderId="1" xfId="22" applyFont="1" applyFill="1" applyBorder="1" applyAlignment="1">
      <alignment horizontal="center" wrapText="1"/>
    </xf>
    <xf numFmtId="0" fontId="3" fillId="0" borderId="0" xfId="16" applyFont="1" applyFill="1" applyAlignment="1">
      <alignment horizontal="center"/>
    </xf>
    <xf numFmtId="0" fontId="3" fillId="0" borderId="0" xfId="10" applyFont="1" applyFill="1" applyBorder="1" applyAlignment="1">
      <alignment horizontal="left" wrapText="1"/>
    </xf>
    <xf numFmtId="4" fontId="3" fillId="0" borderId="0" xfId="2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13" applyFont="1" applyFill="1" applyBorder="1" applyAlignment="1">
      <alignment horizontal="center" wrapText="1"/>
    </xf>
    <xf numFmtId="3" fontId="3" fillId="0" borderId="0" xfId="18" applyNumberFormat="1" applyFont="1" applyFill="1" applyBorder="1" applyAlignment="1">
      <alignment horizontal="center" wrapText="1"/>
    </xf>
    <xf numFmtId="0" fontId="11" fillId="0" borderId="0" xfId="18" applyFont="1" applyFill="1" applyBorder="1" applyAlignment="1">
      <alignment horizontal="left" wrapText="1"/>
    </xf>
    <xf numFmtId="3" fontId="3" fillId="0" borderId="0" xfId="11" applyNumberFormat="1" applyFont="1" applyFill="1" applyBorder="1" applyAlignment="1">
      <alignment horizontal="center" wrapText="1"/>
    </xf>
    <xf numFmtId="0" fontId="3" fillId="0" borderId="0" xfId="10" applyFont="1" applyFill="1" applyBorder="1" applyAlignment="1">
      <alignment horizontal="center" wrapText="1"/>
    </xf>
    <xf numFmtId="41" fontId="1" fillId="0" borderId="0" xfId="2" applyFont="1" applyAlignment="1">
      <alignment horizontal="center" vertical="center"/>
    </xf>
    <xf numFmtId="41" fontId="4" fillId="0" borderId="0" xfId="2" applyFont="1" applyFill="1" applyAlignment="1">
      <alignment horizontal="center" vertical="center"/>
    </xf>
    <xf numFmtId="0" fontId="6" fillId="0" borderId="0" xfId="28" applyFont="1" applyFill="1" applyBorder="1" applyAlignment="1">
      <alignment horizontal="center"/>
    </xf>
    <xf numFmtId="2" fontId="6" fillId="0" borderId="0" xfId="28" applyNumberFormat="1" applyFont="1" applyFill="1" applyBorder="1" applyAlignment="1">
      <alignment horizontal="right" wrapText="1"/>
    </xf>
    <xf numFmtId="0" fontId="3" fillId="0" borderId="0" xfId="14" applyFont="1" applyFill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1" fontId="4" fillId="0" borderId="0" xfId="2" applyFont="1" applyAlignment="1">
      <alignment horizontal="center" vertical="center"/>
    </xf>
    <xf numFmtId="0" fontId="5" fillId="4" borderId="0" xfId="14" applyFont="1" applyFill="1" applyBorder="1" applyAlignment="1">
      <alignment horizontal="left" vertical="center"/>
    </xf>
    <xf numFmtId="0" fontId="5" fillId="4" borderId="0" xfId="14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14" applyFont="1" applyFill="1" applyBorder="1" applyAlignment="1">
      <alignment horizontal="left" vertical="center"/>
    </xf>
    <xf numFmtId="0" fontId="5" fillId="0" borderId="0" xfId="14" applyFont="1" applyFill="1" applyBorder="1" applyAlignment="1">
      <alignment horizontal="center" vertical="center"/>
    </xf>
    <xf numFmtId="0" fontId="5" fillId="0" borderId="0" xfId="28" applyFont="1" applyFill="1" applyAlignment="1">
      <alignment horizontal="center" vertical="center"/>
    </xf>
    <xf numFmtId="164" fontId="3" fillId="0" borderId="0" xfId="7" applyNumberFormat="1" applyFont="1" applyFill="1" applyBorder="1" applyAlignment="1">
      <alignment horizontal="right" wrapText="1" indent="1"/>
    </xf>
    <xf numFmtId="166" fontId="3" fillId="0" borderId="0" xfId="1" applyNumberFormat="1" applyFont="1" applyFill="1" applyBorder="1" applyAlignment="1">
      <alignment horizontal="right" wrapText="1" indent="1"/>
    </xf>
    <xf numFmtId="0" fontId="3" fillId="0" borderId="0" xfId="28" applyFont="1" applyFill="1" applyBorder="1" applyAlignment="1">
      <alignment horizontal="right" wrapText="1" indent="1"/>
    </xf>
    <xf numFmtId="3" fontId="3" fillId="0" borderId="0" xfId="14" applyNumberFormat="1" applyFont="1" applyFill="1" applyBorder="1" applyAlignment="1">
      <alignment horizontal="right" wrapText="1" indent="1"/>
    </xf>
    <xf numFmtId="164" fontId="3" fillId="0" borderId="0" xfId="7" applyNumberFormat="1" applyFont="1" applyFill="1" applyBorder="1" applyAlignment="1">
      <alignment horizontal="right" vertical="center" wrapText="1" indent="1"/>
    </xf>
    <xf numFmtId="3" fontId="3" fillId="0" borderId="0" xfId="14" applyNumberFormat="1" applyFont="1" applyFill="1" applyBorder="1" applyAlignment="1">
      <alignment horizontal="right" vertical="center" wrapText="1" indent="1"/>
    </xf>
    <xf numFmtId="3" fontId="4" fillId="0" borderId="0" xfId="0" applyNumberFormat="1" applyFont="1" applyFill="1" applyBorder="1" applyAlignment="1">
      <alignment horizontal="right" wrapText="1" indent="1"/>
    </xf>
    <xf numFmtId="3" fontId="4" fillId="0" borderId="0" xfId="0" applyNumberFormat="1" applyFont="1" applyBorder="1" applyAlignment="1">
      <alignment horizontal="right" wrapText="1" indent="1"/>
    </xf>
    <xf numFmtId="165" fontId="4" fillId="0" borderId="0" xfId="0" applyNumberFormat="1" applyFont="1" applyBorder="1" applyAlignment="1">
      <alignment horizontal="right" wrapText="1" indent="1"/>
    </xf>
    <xf numFmtId="0" fontId="1" fillId="0" borderId="0" xfId="0" applyFont="1" applyBorder="1" applyAlignment="1">
      <alignment horizontal="right" wrapText="1" indent="1"/>
    </xf>
    <xf numFmtId="165" fontId="1" fillId="0" borderId="0" xfId="0" applyNumberFormat="1" applyFont="1" applyBorder="1" applyAlignment="1">
      <alignment horizontal="right" wrapText="1" indent="1"/>
    </xf>
    <xf numFmtId="0" fontId="3" fillId="0" borderId="0" xfId="15" applyFont="1" applyFill="1" applyBorder="1" applyAlignment="1">
      <alignment wrapText="1"/>
    </xf>
    <xf numFmtId="0" fontId="3" fillId="0" borderId="0" xfId="15" applyFont="1" applyFill="1" applyBorder="1" applyAlignment="1">
      <alignment horizontal="center" wrapText="1"/>
    </xf>
    <xf numFmtId="0" fontId="3" fillId="0" borderId="0" xfId="28" applyFont="1" applyBorder="1"/>
    <xf numFmtId="0" fontId="1" fillId="0" borderId="0" xfId="0" applyFont="1" applyFill="1" applyBorder="1" applyAlignment="1">
      <alignment horizontal="right" vertical="center" wrapText="1" indent="1"/>
    </xf>
    <xf numFmtId="0" fontId="3" fillId="0" borderId="0" xfId="13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right" vertical="center" indent="1"/>
    </xf>
    <xf numFmtId="166" fontId="3" fillId="0" borderId="0" xfId="1" applyNumberFormat="1" applyFont="1" applyFill="1" applyBorder="1" applyAlignment="1">
      <alignment horizontal="right" indent="1"/>
    </xf>
    <xf numFmtId="3" fontId="3" fillId="0" borderId="0" xfId="14" applyNumberFormat="1" applyFont="1" applyFill="1" applyBorder="1" applyAlignment="1">
      <alignment horizontal="right" indent="1"/>
    </xf>
    <xf numFmtId="0" fontId="5" fillId="0" borderId="0" xfId="7" applyFont="1" applyFill="1" applyBorder="1" applyAlignment="1">
      <alignment horizontal="left" vertical="center"/>
    </xf>
    <xf numFmtId="0" fontId="5" fillId="0" borderId="0" xfId="7" applyFont="1" applyFill="1" applyBorder="1" applyAlignment="1">
      <alignment horizontal="center" vertical="center"/>
    </xf>
    <xf numFmtId="0" fontId="5" fillId="4" borderId="0" xfId="7" applyFont="1" applyFill="1" applyBorder="1" applyAlignment="1">
      <alignment horizontal="center" vertical="center"/>
    </xf>
    <xf numFmtId="41" fontId="3" fillId="0" borderId="0" xfId="2" applyFont="1" applyFill="1" applyBorder="1" applyAlignment="1">
      <alignment horizontal="center" vertical="center" wrapText="1"/>
    </xf>
    <xf numFmtId="41" fontId="1" fillId="0" borderId="0" xfId="2" applyFont="1" applyFill="1" applyBorder="1" applyAlignment="1">
      <alignment horizontal="center" vertical="center"/>
    </xf>
    <xf numFmtId="41" fontId="1" fillId="0" borderId="0" xfId="2" applyFont="1" applyBorder="1" applyAlignment="1">
      <alignment horizontal="center" vertical="center"/>
    </xf>
    <xf numFmtId="0" fontId="5" fillId="0" borderId="0" xfId="20" applyFont="1" applyFill="1" applyBorder="1" applyAlignment="1">
      <alignment horizontal="left" vertical="center"/>
    </xf>
    <xf numFmtId="0" fontId="5" fillId="0" borderId="0" xfId="20" applyFont="1" applyFill="1" applyBorder="1" applyAlignment="1">
      <alignment horizontal="center" vertical="center" wrapText="1"/>
    </xf>
    <xf numFmtId="0" fontId="5" fillId="0" borderId="0" xfId="20" applyFont="1" applyFill="1" applyBorder="1" applyAlignment="1">
      <alignment horizontal="center" vertical="center"/>
    </xf>
    <xf numFmtId="0" fontId="5" fillId="4" borderId="0" xfId="20" applyFont="1" applyFill="1" applyBorder="1" applyAlignment="1">
      <alignment horizontal="center" vertical="center" wrapText="1"/>
    </xf>
    <xf numFmtId="0" fontId="5" fillId="4" borderId="0" xfId="20" applyFont="1" applyFill="1" applyBorder="1" applyAlignment="1">
      <alignment horizontal="center" vertical="center"/>
    </xf>
    <xf numFmtId="2" fontId="1" fillId="0" borderId="0" xfId="28" applyNumberFormat="1" applyFont="1" applyFill="1" applyBorder="1" applyAlignment="1">
      <alignment horizontal="right" wrapText="1" indent="1"/>
    </xf>
    <xf numFmtId="4" fontId="3" fillId="0" borderId="0" xfId="20" applyNumberFormat="1" applyFont="1" applyFill="1" applyBorder="1" applyAlignment="1">
      <alignment horizontal="right" wrapText="1" indent="1"/>
    </xf>
    <xf numFmtId="4" fontId="4" fillId="0" borderId="0" xfId="0" applyNumberFormat="1" applyFont="1" applyBorder="1" applyAlignment="1">
      <alignment horizontal="right" indent="1"/>
    </xf>
    <xf numFmtId="4" fontId="5" fillId="0" borderId="0" xfId="20" applyNumberFormat="1" applyFont="1" applyFill="1" applyBorder="1" applyAlignment="1">
      <alignment horizontal="right" wrapText="1" indent="1"/>
    </xf>
    <xf numFmtId="3" fontId="4" fillId="0" borderId="0" xfId="0" applyNumberFormat="1" applyFont="1" applyBorder="1" applyAlignment="1">
      <alignment horizontal="right" indent="1"/>
    </xf>
    <xf numFmtId="165" fontId="4" fillId="0" borderId="0" xfId="0" applyNumberFormat="1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right" indent="1"/>
    </xf>
    <xf numFmtId="0" fontId="3" fillId="0" borderId="0" xfId="20" applyFont="1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13" applyFont="1" applyBorder="1" applyAlignment="1">
      <alignment horizontal="center"/>
    </xf>
    <xf numFmtId="0" fontId="3" fillId="0" borderId="0" xfId="14" applyFont="1" applyFill="1" applyBorder="1" applyAlignment="1">
      <alignment horizontal="center" wrapText="1"/>
    </xf>
    <xf numFmtId="0" fontId="3" fillId="0" borderId="0" xfId="19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3" fillId="0" borderId="0" xfId="13" applyNumberFormat="1" applyFont="1" applyBorder="1" applyAlignment="1">
      <alignment horizontal="center"/>
    </xf>
    <xf numFmtId="2" fontId="3" fillId="0" borderId="0" xfId="19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4" applyFont="1" applyBorder="1" applyAlignment="1">
      <alignment horizontal="center" vertical="center"/>
    </xf>
    <xf numFmtId="0" fontId="3" fillId="0" borderId="0" xfId="23" applyFont="1" applyFill="1" applyBorder="1" applyAlignment="1">
      <alignment wrapText="1"/>
    </xf>
    <xf numFmtId="2" fontId="3" fillId="0" borderId="0" xfId="4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3" fillId="0" borderId="0" xfId="6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0" xfId="2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3" applyFont="1" applyBorder="1" applyAlignment="1">
      <alignment horizontal="right" wrapText="1" indent="1"/>
    </xf>
    <xf numFmtId="0" fontId="3" fillId="0" borderId="0" xfId="3" applyFont="1" applyFill="1" applyBorder="1" applyAlignment="1">
      <alignment horizontal="right" wrapText="1" indent="1"/>
    </xf>
    <xf numFmtId="1" fontId="3" fillId="0" borderId="0" xfId="16" applyNumberFormat="1" applyFont="1" applyFill="1" applyBorder="1" applyAlignment="1">
      <alignment horizontal="right" wrapText="1" indent="1"/>
    </xf>
    <xf numFmtId="3" fontId="5" fillId="0" borderId="0" xfId="10" applyNumberFormat="1" applyFont="1" applyFill="1" applyBorder="1" applyAlignment="1">
      <alignment horizontal="right" wrapText="1" indent="1"/>
    </xf>
    <xf numFmtId="2" fontId="3" fillId="0" borderId="0" xfId="3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0" fontId="3" fillId="0" borderId="0" xfId="13" applyFont="1" applyFill="1" applyBorder="1" applyAlignment="1">
      <alignment horizontal="left" vertical="center" wrapText="1"/>
    </xf>
    <xf numFmtId="0" fontId="5" fillId="0" borderId="0" xfId="18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5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horizontal="right" wrapText="1" indent="1"/>
    </xf>
    <xf numFmtId="0" fontId="1" fillId="0" borderId="0" xfId="0" applyFont="1" applyFill="1" applyBorder="1" applyAlignment="1">
      <alignment horizontal="right" wrapText="1" indent="1"/>
    </xf>
    <xf numFmtId="2" fontId="1" fillId="0" borderId="0" xfId="0" applyNumberFormat="1" applyFont="1" applyFill="1" applyBorder="1" applyAlignment="1">
      <alignment horizontal="right" wrapText="1" indent="1"/>
    </xf>
    <xf numFmtId="43" fontId="4" fillId="0" borderId="0" xfId="1" applyFont="1" applyFill="1" applyBorder="1" applyAlignment="1">
      <alignment horizontal="right" wrapText="1" indent="1"/>
    </xf>
    <xf numFmtId="0" fontId="5" fillId="4" borderId="0" xfId="14" applyFont="1" applyFill="1" applyBorder="1" applyAlignment="1">
      <alignment horizontal="center" vertical="center"/>
    </xf>
    <xf numFmtId="0" fontId="5" fillId="4" borderId="0" xfId="18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5" fillId="4" borderId="0" xfId="18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2" fillId="0" borderId="0" xfId="29" applyAlignment="1">
      <alignment horizontal="center" vertical="top" wrapText="1"/>
    </xf>
    <xf numFmtId="0" fontId="12" fillId="0" borderId="0" xfId="29" applyAlignment="1">
      <alignment horizontal="left" vertical="top"/>
    </xf>
    <xf numFmtId="0" fontId="12" fillId="0" borderId="0" xfId="29" applyAlignment="1">
      <alignment horizontal="center" wrapText="1"/>
    </xf>
    <xf numFmtId="0" fontId="12" fillId="0" borderId="0" xfId="29" applyAlignment="1">
      <alignment wrapText="1"/>
    </xf>
    <xf numFmtId="0" fontId="12" fillId="0" borderId="0" xfId="29"/>
    <xf numFmtId="2" fontId="12" fillId="0" borderId="0" xfId="29" applyNumberFormat="1" applyAlignment="1">
      <alignment horizontal="center" wrapText="1"/>
    </xf>
  </cellXfs>
  <cellStyles count="30">
    <cellStyle name="Comma" xfId="1" builtinId="3"/>
    <cellStyle name="Comma [0]" xfId="2" builtinId="6"/>
    <cellStyle name="Hyperlink" xfId="29" builtinId="8"/>
    <cellStyle name="Normal" xfId="0" builtinId="0"/>
    <cellStyle name="Normal_AGRI" xfId="3" xr:uid="{00000000-0005-0000-0000-000003000000}"/>
    <cellStyle name="Normal_COMM" xfId="4" xr:uid="{00000000-0005-0000-0000-000004000000}"/>
    <cellStyle name="Normal_DEVLAND" xfId="5" xr:uid="{00000000-0005-0000-0000-000005000000}"/>
    <cellStyle name="Normal_INDS" xfId="6" xr:uid="{00000000-0005-0000-0000-000006000000}"/>
    <cellStyle name="Normal_Jadual 1" xfId="7" xr:uid="{00000000-0005-0000-0000-000007000000}"/>
    <cellStyle name="Normal_Jadual 10" xfId="8" xr:uid="{00000000-0005-0000-0000-000008000000}"/>
    <cellStyle name="Normal_Jadual 11" xfId="9" xr:uid="{00000000-0005-0000-0000-000009000000}"/>
    <cellStyle name="Normal_Jadual 5" xfId="10" xr:uid="{00000000-0005-0000-0000-00000A000000}"/>
    <cellStyle name="Normal_Jadual 7" xfId="11" xr:uid="{00000000-0005-0000-0000-00000B000000}"/>
    <cellStyle name="Normal_Jadual 9" xfId="12" xr:uid="{00000000-0005-0000-0000-00000C000000}"/>
    <cellStyle name="Normal_RESD" xfId="13" xr:uid="{00000000-0005-0000-0000-00000D000000}"/>
    <cellStyle name="Normal_Sheet1" xfId="14" xr:uid="{00000000-0005-0000-0000-00000E000000}"/>
    <cellStyle name="Normal_Sheet1_1" xfId="15" xr:uid="{00000000-0005-0000-0000-00000F000000}"/>
    <cellStyle name="Normal_Sheet10" xfId="16" xr:uid="{00000000-0005-0000-0000-000010000000}"/>
    <cellStyle name="Normal_Sheet11" xfId="17" xr:uid="{00000000-0005-0000-0000-000011000000}"/>
    <cellStyle name="Normal_Sheet12" xfId="18" xr:uid="{00000000-0005-0000-0000-000012000000}"/>
    <cellStyle name="Normal_Sheet14" xfId="19" xr:uid="{00000000-0005-0000-0000-000013000000}"/>
    <cellStyle name="Normal_Sheet2" xfId="20" xr:uid="{00000000-0005-0000-0000-000014000000}"/>
    <cellStyle name="Normal_Sheet4" xfId="21" xr:uid="{00000000-0005-0000-0000-000015000000}"/>
    <cellStyle name="Normal_Sheet5" xfId="22" xr:uid="{00000000-0005-0000-0000-000016000000}"/>
    <cellStyle name="Normal_Sheet5_1" xfId="23" xr:uid="{00000000-0005-0000-0000-000017000000}"/>
    <cellStyle name="Normal_Sheet6" xfId="24" xr:uid="{00000000-0005-0000-0000-000018000000}"/>
    <cellStyle name="Normal_Sheet7" xfId="25" xr:uid="{00000000-0005-0000-0000-000019000000}"/>
    <cellStyle name="Normal_Sheet8" xfId="26" xr:uid="{00000000-0005-0000-0000-00001A000000}"/>
    <cellStyle name="Normal_Tab 7" xfId="27" xr:uid="{00000000-0005-0000-0000-00001B000000}"/>
    <cellStyle name="Normal_TOTAL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405376</xdr:colOff>
      <xdr:row>63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24362C-4E41-4965-8506-F9F1EACEE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7110976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08C63-3F68-4304-8FF0-B956DB7DA029}">
  <dimension ref="A1"/>
  <sheetViews>
    <sheetView tabSelected="1" topLeftCell="A19" workbookViewId="0">
      <selection activeCell="N36" sqref="N3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3:Q229"/>
  <sheetViews>
    <sheetView zoomScale="96" zoomScaleNormal="96" workbookViewId="0">
      <selection activeCell="B6" sqref="B6:C7"/>
    </sheetView>
  </sheetViews>
  <sheetFormatPr defaultColWidth="9.140625" defaultRowHeight="12.75" x14ac:dyDescent="0.2"/>
  <cols>
    <col min="1" max="1" width="3.42578125" style="42" customWidth="1"/>
    <col min="2" max="2" width="37.85546875" style="43" customWidth="1"/>
    <col min="3" max="16" width="14.28515625" style="42" customWidth="1"/>
    <col min="17" max="16384" width="9.140625" style="42"/>
  </cols>
  <sheetData>
    <row r="3" spans="2:16" ht="12.75" customHeight="1" x14ac:dyDescent="0.2">
      <c r="B3" s="41" t="s">
        <v>83</v>
      </c>
    </row>
    <row r="4" spans="2:16" ht="12.75" customHeight="1" x14ac:dyDescent="0.2">
      <c r="B4" s="41" t="s">
        <v>42</v>
      </c>
    </row>
    <row r="5" spans="2:16" ht="12.75" customHeight="1" x14ac:dyDescent="0.2">
      <c r="B5" s="55" t="s">
        <v>12</v>
      </c>
    </row>
    <row r="6" spans="2:16" s="44" customFormat="1" ht="12.75" customHeight="1" x14ac:dyDescent="0.2">
      <c r="B6" s="204" t="s">
        <v>113</v>
      </c>
      <c r="C6" s="206" t="s">
        <v>112</v>
      </c>
      <c r="D6" s="206" t="s">
        <v>46</v>
      </c>
      <c r="E6" s="206" t="s">
        <v>47</v>
      </c>
      <c r="F6" s="206" t="s">
        <v>48</v>
      </c>
      <c r="G6" s="206" t="s">
        <v>49</v>
      </c>
      <c r="H6" s="206" t="s">
        <v>50</v>
      </c>
      <c r="I6" s="206" t="s">
        <v>57</v>
      </c>
      <c r="J6" s="206" t="s">
        <v>52</v>
      </c>
      <c r="K6" s="206" t="s">
        <v>53</v>
      </c>
      <c r="L6" s="206" t="s">
        <v>54</v>
      </c>
      <c r="M6" s="206" t="s">
        <v>55</v>
      </c>
      <c r="N6" s="206" t="s">
        <v>71</v>
      </c>
      <c r="O6" s="206" t="s">
        <v>109</v>
      </c>
      <c r="P6" s="206" t="s">
        <v>6</v>
      </c>
    </row>
    <row r="7" spans="2:16" s="44" customFormat="1" ht="24" customHeight="1" x14ac:dyDescent="0.2">
      <c r="B7" s="205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2:16" s="46" customFormat="1" x14ac:dyDescent="0.2"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</row>
    <row r="9" spans="2:16" s="52" customFormat="1" ht="15.75" customHeight="1" x14ac:dyDescent="0.2">
      <c r="B9" s="77" t="s">
        <v>15</v>
      </c>
      <c r="C9" s="141" t="s">
        <v>104</v>
      </c>
      <c r="D9" s="185">
        <v>1.8592310000000001</v>
      </c>
      <c r="E9" s="185">
        <v>0</v>
      </c>
      <c r="F9" s="78">
        <v>1.83</v>
      </c>
      <c r="G9" s="78">
        <v>9.969754</v>
      </c>
      <c r="H9" s="185">
        <v>0</v>
      </c>
      <c r="I9" s="78">
        <v>0</v>
      </c>
      <c r="J9" s="78">
        <v>3.3079999999999998</v>
      </c>
      <c r="K9" s="185">
        <v>0</v>
      </c>
      <c r="L9" s="185">
        <v>0</v>
      </c>
      <c r="M9" s="78">
        <v>0</v>
      </c>
      <c r="N9" s="78">
        <v>0</v>
      </c>
      <c r="O9" s="78">
        <v>0</v>
      </c>
      <c r="P9" s="56">
        <f>SUM(D9:O9)</f>
        <v>16.966985000000001</v>
      </c>
    </row>
    <row r="10" spans="2:16" s="52" customFormat="1" ht="15.75" customHeight="1" x14ac:dyDescent="0.2">
      <c r="B10" s="79"/>
      <c r="C10" s="141" t="s">
        <v>105</v>
      </c>
      <c r="D10" s="185">
        <v>0</v>
      </c>
      <c r="E10" s="185">
        <v>0</v>
      </c>
      <c r="F10" s="78">
        <v>1.198</v>
      </c>
      <c r="G10" s="78">
        <v>5.7349249999999996</v>
      </c>
      <c r="H10" s="78">
        <v>0</v>
      </c>
      <c r="I10" s="185">
        <v>0</v>
      </c>
      <c r="J10" s="78">
        <v>1.567277</v>
      </c>
      <c r="K10" s="185">
        <v>0</v>
      </c>
      <c r="L10" s="185">
        <v>0</v>
      </c>
      <c r="M10" s="185">
        <v>0</v>
      </c>
      <c r="N10" s="185">
        <v>6.3E-2</v>
      </c>
      <c r="O10" s="185">
        <v>0</v>
      </c>
      <c r="P10" s="56">
        <f t="shared" ref="P10:P29" si="0">SUM(D10:O10)</f>
        <v>8.5632020000000004</v>
      </c>
    </row>
    <row r="11" spans="2:16" s="52" customFormat="1" ht="15.75" customHeight="1" x14ac:dyDescent="0.2">
      <c r="B11" s="65"/>
      <c r="C11" s="144" t="s">
        <v>106</v>
      </c>
      <c r="D11" s="185">
        <v>1.3</v>
      </c>
      <c r="E11" s="78">
        <v>0.23</v>
      </c>
      <c r="F11" s="78">
        <v>5.1928999999999998</v>
      </c>
      <c r="G11" s="78">
        <v>10.87668</v>
      </c>
      <c r="H11" s="185">
        <v>0</v>
      </c>
      <c r="I11" s="78">
        <v>3.6999999999999998E-2</v>
      </c>
      <c r="J11" s="78">
        <v>10.1952</v>
      </c>
      <c r="K11" s="185">
        <v>0</v>
      </c>
      <c r="L11" s="185">
        <v>0</v>
      </c>
      <c r="M11" s="185">
        <v>0</v>
      </c>
      <c r="N11" s="185">
        <v>0</v>
      </c>
      <c r="O11" s="185">
        <v>0</v>
      </c>
      <c r="P11" s="56">
        <f t="shared" si="0"/>
        <v>27.831779999999998</v>
      </c>
    </row>
    <row r="12" spans="2:16" s="52" customFormat="1" ht="15.75" customHeight="1" x14ac:dyDescent="0.2">
      <c r="B12" s="77" t="s">
        <v>59</v>
      </c>
      <c r="C12" s="57"/>
      <c r="D12" s="185">
        <v>0</v>
      </c>
      <c r="E12" s="185">
        <v>0</v>
      </c>
      <c r="F12" s="78">
        <v>2.7424439999999999</v>
      </c>
      <c r="G12" s="78">
        <v>0.45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78">
        <v>0.29249999999999998</v>
      </c>
      <c r="N12" s="185">
        <v>0</v>
      </c>
      <c r="O12" s="185">
        <v>0</v>
      </c>
      <c r="P12" s="56">
        <f t="shared" si="0"/>
        <v>3.484944</v>
      </c>
    </row>
    <row r="13" spans="2:16" s="52" customFormat="1" ht="15.75" customHeight="1" x14ac:dyDescent="0.2">
      <c r="B13" s="77"/>
      <c r="C13" s="57"/>
      <c r="D13" s="78">
        <v>0.72829999999999995</v>
      </c>
      <c r="E13" s="185">
        <v>0</v>
      </c>
      <c r="F13" s="78">
        <v>4.5289999999999999</v>
      </c>
      <c r="G13" s="78">
        <v>0.5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78">
        <v>0</v>
      </c>
      <c r="N13" s="185">
        <v>0</v>
      </c>
      <c r="O13" s="185">
        <v>0</v>
      </c>
      <c r="P13" s="56">
        <f t="shared" si="0"/>
        <v>5.7572999999999999</v>
      </c>
    </row>
    <row r="14" spans="2:16" s="52" customFormat="1" ht="15.75" customHeight="1" x14ac:dyDescent="0.2">
      <c r="B14" s="77"/>
      <c r="C14" s="57"/>
      <c r="D14" s="78">
        <v>5.88</v>
      </c>
      <c r="E14" s="185">
        <v>0</v>
      </c>
      <c r="F14" s="78">
        <v>3.6547499999999999</v>
      </c>
      <c r="G14" s="78">
        <v>1.05</v>
      </c>
      <c r="H14" s="185">
        <v>0.26</v>
      </c>
      <c r="I14" s="185">
        <v>0</v>
      </c>
      <c r="J14" s="185">
        <v>0</v>
      </c>
      <c r="K14" s="185">
        <v>0</v>
      </c>
      <c r="L14" s="185">
        <v>0</v>
      </c>
      <c r="M14" s="78">
        <v>0</v>
      </c>
      <c r="N14" s="185">
        <v>0</v>
      </c>
      <c r="O14" s="185">
        <v>0</v>
      </c>
      <c r="P14" s="56">
        <f t="shared" si="0"/>
        <v>10.844749999999999</v>
      </c>
    </row>
    <row r="15" spans="2:16" s="52" customFormat="1" ht="15.75" customHeight="1" x14ac:dyDescent="0.2">
      <c r="B15" s="77" t="s">
        <v>60</v>
      </c>
      <c r="C15" s="57"/>
      <c r="D15" s="78">
        <v>12.7028</v>
      </c>
      <c r="E15" s="185">
        <v>0</v>
      </c>
      <c r="F15" s="78">
        <v>12.513999999999999</v>
      </c>
      <c r="G15" s="78">
        <v>15.080000999999999</v>
      </c>
      <c r="H15" s="78">
        <v>0.19400000000000001</v>
      </c>
      <c r="I15" s="185">
        <v>5.5389999999999997</v>
      </c>
      <c r="J15" s="78">
        <v>9.8513330000000003</v>
      </c>
      <c r="K15" s="185">
        <v>0</v>
      </c>
      <c r="L15" s="78">
        <v>1.1700010000000001</v>
      </c>
      <c r="M15" s="185">
        <v>1</v>
      </c>
      <c r="N15" s="185">
        <v>0</v>
      </c>
      <c r="O15" s="185">
        <v>0</v>
      </c>
      <c r="P15" s="56">
        <f t="shared" si="0"/>
        <v>58.051135000000002</v>
      </c>
    </row>
    <row r="16" spans="2:16" s="52" customFormat="1" ht="15.75" customHeight="1" x14ac:dyDescent="0.2">
      <c r="B16" s="77"/>
      <c r="C16" s="57"/>
      <c r="D16" s="78">
        <v>7.49</v>
      </c>
      <c r="E16" s="185">
        <v>0</v>
      </c>
      <c r="F16" s="78">
        <v>15.923999999999999</v>
      </c>
      <c r="G16" s="78">
        <v>9.1720199999999998</v>
      </c>
      <c r="H16" s="78">
        <v>0.63</v>
      </c>
      <c r="I16" s="78">
        <v>7.149</v>
      </c>
      <c r="J16" s="78">
        <v>6.6369999999999996</v>
      </c>
      <c r="K16" s="185">
        <v>0</v>
      </c>
      <c r="L16" s="185">
        <v>0</v>
      </c>
      <c r="M16" s="78">
        <v>1.02</v>
      </c>
      <c r="N16" s="185">
        <v>0</v>
      </c>
      <c r="O16" s="185">
        <v>0</v>
      </c>
      <c r="P16" s="56">
        <f t="shared" si="0"/>
        <v>48.022020000000012</v>
      </c>
    </row>
    <row r="17" spans="2:17" s="52" customFormat="1" ht="15.75" customHeight="1" x14ac:dyDescent="0.2">
      <c r="B17" s="77"/>
      <c r="C17" s="57"/>
      <c r="D17" s="78">
        <v>15.143667000000001</v>
      </c>
      <c r="E17" s="78">
        <v>0</v>
      </c>
      <c r="F17" s="78">
        <v>11.271750000000001</v>
      </c>
      <c r="G17" s="78">
        <v>11.989734</v>
      </c>
      <c r="H17" s="185">
        <v>0</v>
      </c>
      <c r="I17" s="78">
        <v>2.99</v>
      </c>
      <c r="J17" s="78">
        <v>9.2475000000000005</v>
      </c>
      <c r="K17" s="185">
        <v>0.45</v>
      </c>
      <c r="L17" s="78">
        <v>0</v>
      </c>
      <c r="M17" s="78">
        <v>0.16500000000000001</v>
      </c>
      <c r="N17" s="185">
        <v>0</v>
      </c>
      <c r="O17" s="185">
        <v>0</v>
      </c>
      <c r="P17" s="56">
        <f t="shared" si="0"/>
        <v>51.25765100000001</v>
      </c>
    </row>
    <row r="18" spans="2:17" s="52" customFormat="1" ht="15.75" customHeight="1" x14ac:dyDescent="0.2">
      <c r="B18" s="77" t="s">
        <v>61</v>
      </c>
      <c r="C18" s="57"/>
      <c r="D18" s="78">
        <v>10.216333000000001</v>
      </c>
      <c r="E18" s="185">
        <v>0</v>
      </c>
      <c r="F18" s="185">
        <v>5.414167</v>
      </c>
      <c r="G18" s="185">
        <v>7.7750000000000004</v>
      </c>
      <c r="H18" s="185">
        <v>0</v>
      </c>
      <c r="I18" s="78">
        <v>0.37</v>
      </c>
      <c r="J18" s="78">
        <v>10.87</v>
      </c>
      <c r="K18" s="185">
        <v>0</v>
      </c>
      <c r="L18" s="185">
        <v>0</v>
      </c>
      <c r="M18" s="78">
        <v>0</v>
      </c>
      <c r="N18" s="185">
        <v>0</v>
      </c>
      <c r="O18" s="185">
        <v>0</v>
      </c>
      <c r="P18" s="56">
        <f t="shared" si="0"/>
        <v>34.645500000000006</v>
      </c>
    </row>
    <row r="19" spans="2:17" s="52" customFormat="1" ht="15.75" customHeight="1" x14ac:dyDescent="0.2">
      <c r="B19" s="77"/>
      <c r="C19" s="57"/>
      <c r="D19" s="78">
        <v>17.37</v>
      </c>
      <c r="E19" s="185">
        <v>0</v>
      </c>
      <c r="F19" s="185">
        <v>3</v>
      </c>
      <c r="G19" s="78">
        <v>0.56000099999999997</v>
      </c>
      <c r="H19" s="185">
        <v>0</v>
      </c>
      <c r="I19" s="185">
        <v>0</v>
      </c>
      <c r="J19" s="185">
        <v>0.82</v>
      </c>
      <c r="K19" s="185">
        <v>0</v>
      </c>
      <c r="L19" s="185">
        <v>0</v>
      </c>
      <c r="M19" s="185">
        <v>0</v>
      </c>
      <c r="N19" s="78">
        <v>0</v>
      </c>
      <c r="O19" s="78">
        <v>0</v>
      </c>
      <c r="P19" s="56">
        <f t="shared" si="0"/>
        <v>21.750001000000001</v>
      </c>
    </row>
    <row r="20" spans="2:17" s="52" customFormat="1" ht="15.75" customHeight="1" x14ac:dyDescent="0.2">
      <c r="B20" s="65"/>
      <c r="C20" s="57"/>
      <c r="D20" s="78">
        <v>14.438333</v>
      </c>
      <c r="E20" s="185">
        <v>0</v>
      </c>
      <c r="F20" s="78">
        <v>0.27235399999999998</v>
      </c>
      <c r="G20" s="185">
        <v>6.1740000000000004</v>
      </c>
      <c r="H20" s="78">
        <v>0.85499999999999998</v>
      </c>
      <c r="I20" s="78">
        <v>21</v>
      </c>
      <c r="J20" s="78">
        <v>1.5</v>
      </c>
      <c r="K20" s="185">
        <v>1.08</v>
      </c>
      <c r="L20" s="185">
        <v>0</v>
      </c>
      <c r="M20" s="185">
        <v>0</v>
      </c>
      <c r="N20" s="185">
        <v>0</v>
      </c>
      <c r="O20" s="185">
        <v>0</v>
      </c>
      <c r="P20" s="56">
        <f t="shared" si="0"/>
        <v>45.319687000000002</v>
      </c>
    </row>
    <row r="21" spans="2:17" s="52" customFormat="1" ht="15.75" customHeight="1" x14ac:dyDescent="0.2">
      <c r="B21" s="77" t="s">
        <v>89</v>
      </c>
      <c r="C21" s="57"/>
      <c r="D21" s="185">
        <v>0</v>
      </c>
      <c r="E21" s="185">
        <v>0</v>
      </c>
      <c r="F21" s="185">
        <v>0</v>
      </c>
      <c r="G21" s="185">
        <v>0</v>
      </c>
      <c r="H21" s="78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  <c r="P21" s="56">
        <f t="shared" si="0"/>
        <v>0</v>
      </c>
    </row>
    <row r="22" spans="2:17" s="52" customFormat="1" ht="15.75" customHeight="1" x14ac:dyDescent="0.2">
      <c r="B22" s="77"/>
      <c r="C22" s="57"/>
      <c r="D22" s="185">
        <v>0</v>
      </c>
      <c r="E22" s="185">
        <v>0</v>
      </c>
      <c r="F22" s="185">
        <v>0</v>
      </c>
      <c r="G22" s="185">
        <v>0</v>
      </c>
      <c r="H22" s="78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56">
        <f t="shared" si="0"/>
        <v>0</v>
      </c>
    </row>
    <row r="23" spans="2:17" s="52" customFormat="1" ht="15.75" customHeight="1" x14ac:dyDescent="0.2">
      <c r="B23" s="65"/>
      <c r="C23" s="57"/>
      <c r="D23" s="185">
        <v>0</v>
      </c>
      <c r="E23" s="185">
        <v>0</v>
      </c>
      <c r="F23" s="185">
        <v>0</v>
      </c>
      <c r="G23" s="185">
        <v>0</v>
      </c>
      <c r="H23" s="78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56">
        <f t="shared" si="0"/>
        <v>0</v>
      </c>
    </row>
    <row r="24" spans="2:17" s="52" customFormat="1" ht="15.75" customHeight="1" x14ac:dyDescent="0.2">
      <c r="B24" s="65" t="s">
        <v>90</v>
      </c>
      <c r="C24" s="57"/>
      <c r="D24" s="185">
        <v>0</v>
      </c>
      <c r="E24" s="185">
        <v>0</v>
      </c>
      <c r="F24" s="185">
        <v>1.26</v>
      </c>
      <c r="G24" s="185">
        <v>0</v>
      </c>
      <c r="H24" s="78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  <c r="N24" s="185">
        <v>0</v>
      </c>
      <c r="O24" s="185">
        <v>0</v>
      </c>
      <c r="P24" s="56">
        <f t="shared" si="0"/>
        <v>1.26</v>
      </c>
    </row>
    <row r="25" spans="2:17" s="52" customFormat="1" ht="15.75" customHeight="1" x14ac:dyDescent="0.2">
      <c r="B25" s="65"/>
      <c r="C25" s="57"/>
      <c r="D25" s="185">
        <v>0</v>
      </c>
      <c r="E25" s="185">
        <v>0</v>
      </c>
      <c r="F25" s="185">
        <v>0</v>
      </c>
      <c r="G25" s="185">
        <v>0</v>
      </c>
      <c r="H25" s="78">
        <v>0</v>
      </c>
      <c r="I25" s="185">
        <v>0</v>
      </c>
      <c r="J25" s="185">
        <v>0</v>
      </c>
      <c r="K25" s="185">
        <v>0</v>
      </c>
      <c r="L25" s="185">
        <v>0</v>
      </c>
      <c r="M25" s="185">
        <v>0</v>
      </c>
      <c r="N25" s="185">
        <v>0</v>
      </c>
      <c r="O25" s="185">
        <v>0</v>
      </c>
      <c r="P25" s="56">
        <f t="shared" si="0"/>
        <v>0</v>
      </c>
    </row>
    <row r="26" spans="2:17" s="52" customFormat="1" ht="15.75" customHeight="1" x14ac:dyDescent="0.2">
      <c r="B26" s="65"/>
      <c r="C26" s="57"/>
      <c r="D26" s="185">
        <v>0</v>
      </c>
      <c r="E26" s="185">
        <v>0</v>
      </c>
      <c r="F26" s="185">
        <v>0</v>
      </c>
      <c r="G26" s="185">
        <v>0</v>
      </c>
      <c r="H26" s="78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185">
        <v>0</v>
      </c>
      <c r="P26" s="56">
        <f t="shared" si="0"/>
        <v>0</v>
      </c>
    </row>
    <row r="27" spans="2:17" s="52" customFormat="1" ht="15.75" customHeight="1" x14ac:dyDescent="0.2">
      <c r="B27" s="77" t="s">
        <v>5</v>
      </c>
      <c r="C27" s="57"/>
      <c r="D27" s="78">
        <v>0</v>
      </c>
      <c r="E27" s="185">
        <v>0</v>
      </c>
      <c r="F27" s="78">
        <v>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185">
        <v>0</v>
      </c>
      <c r="N27" s="185">
        <v>0</v>
      </c>
      <c r="O27" s="185">
        <v>0</v>
      </c>
      <c r="P27" s="56">
        <f t="shared" si="0"/>
        <v>0</v>
      </c>
    </row>
    <row r="28" spans="2:17" s="170" customFormat="1" ht="15.75" customHeight="1" x14ac:dyDescent="0.2">
      <c r="B28" s="65"/>
      <c r="C28" s="57"/>
      <c r="D28" s="78">
        <v>0.6</v>
      </c>
      <c r="E28" s="185">
        <v>0</v>
      </c>
      <c r="F28" s="78">
        <v>0.105</v>
      </c>
      <c r="G28" s="185">
        <v>0.48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  <c r="M28" s="185">
        <v>0</v>
      </c>
      <c r="N28" s="185">
        <v>0</v>
      </c>
      <c r="O28" s="185">
        <v>0</v>
      </c>
      <c r="P28" s="56">
        <f t="shared" si="0"/>
        <v>1.1850000000000001</v>
      </c>
    </row>
    <row r="29" spans="2:17" s="170" customFormat="1" ht="15.75" customHeight="1" x14ac:dyDescent="0.2">
      <c r="B29" s="65"/>
      <c r="C29" s="57"/>
      <c r="D29" s="78">
        <v>0</v>
      </c>
      <c r="E29" s="185">
        <v>0</v>
      </c>
      <c r="F29" s="185">
        <v>0</v>
      </c>
      <c r="G29" s="185">
        <v>0</v>
      </c>
      <c r="H29" s="185">
        <v>0</v>
      </c>
      <c r="I29" s="185">
        <v>5</v>
      </c>
      <c r="J29" s="78">
        <v>0</v>
      </c>
      <c r="K29" s="185">
        <v>0</v>
      </c>
      <c r="L29" s="185">
        <v>0</v>
      </c>
      <c r="M29" s="185">
        <v>0</v>
      </c>
      <c r="N29" s="185">
        <v>0</v>
      </c>
      <c r="O29" s="185">
        <v>0</v>
      </c>
      <c r="P29" s="56">
        <f t="shared" si="0"/>
        <v>5</v>
      </c>
    </row>
    <row r="30" spans="2:17" s="170" customFormat="1" ht="15.75" customHeight="1" x14ac:dyDescent="0.2">
      <c r="B30" s="80" t="s">
        <v>6</v>
      </c>
      <c r="C30" s="57"/>
      <c r="D30" s="60">
        <f>D9+D12+D15+D18+D21+D27+D24</f>
        <v>24.778364</v>
      </c>
      <c r="E30" s="60">
        <f t="shared" ref="E30:P31" si="1">E9+E12+E15+E18+E21+E27+E24</f>
        <v>0</v>
      </c>
      <c r="F30" s="60">
        <f t="shared" si="1"/>
        <v>23.760611000000001</v>
      </c>
      <c r="G30" s="60">
        <f t="shared" si="1"/>
        <v>33.274754999999999</v>
      </c>
      <c r="H30" s="60">
        <f t="shared" si="1"/>
        <v>0.19400000000000001</v>
      </c>
      <c r="I30" s="60">
        <f t="shared" si="1"/>
        <v>5.9089999999999998</v>
      </c>
      <c r="J30" s="60">
        <f t="shared" si="1"/>
        <v>24.029333000000001</v>
      </c>
      <c r="K30" s="60">
        <f t="shared" si="1"/>
        <v>0</v>
      </c>
      <c r="L30" s="60">
        <f t="shared" si="1"/>
        <v>1.1700010000000001</v>
      </c>
      <c r="M30" s="60">
        <f t="shared" si="1"/>
        <v>1.2925</v>
      </c>
      <c r="N30" s="60">
        <f t="shared" si="1"/>
        <v>0</v>
      </c>
      <c r="O30" s="60">
        <f t="shared" ref="O30" si="2">O9+O12+O15+O18+O21+O27+O24</f>
        <v>0</v>
      </c>
      <c r="P30" s="60">
        <f t="shared" si="1"/>
        <v>114.408564</v>
      </c>
      <c r="Q30" s="186"/>
    </row>
    <row r="31" spans="2:17" s="170" customFormat="1" ht="15.75" customHeight="1" x14ac:dyDescent="0.2">
      <c r="B31" s="77"/>
      <c r="C31" s="57"/>
      <c r="D31" s="60">
        <f>D10+D13+D16+D19+D22+D28+D25</f>
        <v>26.188300000000002</v>
      </c>
      <c r="E31" s="60">
        <f t="shared" si="1"/>
        <v>0</v>
      </c>
      <c r="F31" s="60">
        <f t="shared" si="1"/>
        <v>24.756</v>
      </c>
      <c r="G31" s="60">
        <f t="shared" si="1"/>
        <v>16.446946000000001</v>
      </c>
      <c r="H31" s="60">
        <f t="shared" si="1"/>
        <v>0.63</v>
      </c>
      <c r="I31" s="60">
        <f t="shared" si="1"/>
        <v>7.149</v>
      </c>
      <c r="J31" s="60">
        <f t="shared" si="1"/>
        <v>9.0242769999999997</v>
      </c>
      <c r="K31" s="60">
        <f t="shared" si="1"/>
        <v>0</v>
      </c>
      <c r="L31" s="60">
        <f t="shared" si="1"/>
        <v>0</v>
      </c>
      <c r="M31" s="60">
        <f t="shared" si="1"/>
        <v>1.02</v>
      </c>
      <c r="N31" s="60">
        <f t="shared" si="1"/>
        <v>6.3E-2</v>
      </c>
      <c r="O31" s="60">
        <f t="shared" ref="O31" si="3">O10+O13+O16+O19+O22+O28+O25</f>
        <v>0</v>
      </c>
      <c r="P31" s="60">
        <f t="shared" si="1"/>
        <v>85.277523000000016</v>
      </c>
      <c r="Q31" s="186"/>
    </row>
    <row r="32" spans="2:17" s="170" customFormat="1" ht="15.75" customHeight="1" x14ac:dyDescent="0.2">
      <c r="B32" s="77"/>
      <c r="C32" s="57"/>
      <c r="D32" s="60">
        <f t="shared" ref="D32:P32" si="4">D11+D14+D17+D20+D23+D29+D26</f>
        <v>36.762</v>
      </c>
      <c r="E32" s="60">
        <f t="shared" si="4"/>
        <v>0.23</v>
      </c>
      <c r="F32" s="60">
        <f t="shared" si="4"/>
        <v>20.391753999999999</v>
      </c>
      <c r="G32" s="60">
        <f t="shared" si="4"/>
        <v>30.090414000000003</v>
      </c>
      <c r="H32" s="60">
        <f t="shared" si="4"/>
        <v>1.115</v>
      </c>
      <c r="I32" s="60">
        <f t="shared" si="4"/>
        <v>29.027000000000001</v>
      </c>
      <c r="J32" s="60">
        <f t="shared" si="4"/>
        <v>20.942700000000002</v>
      </c>
      <c r="K32" s="60">
        <f t="shared" si="4"/>
        <v>1.53</v>
      </c>
      <c r="L32" s="60">
        <f t="shared" si="4"/>
        <v>0</v>
      </c>
      <c r="M32" s="60">
        <f t="shared" si="4"/>
        <v>0.16500000000000001</v>
      </c>
      <c r="N32" s="60">
        <f t="shared" si="4"/>
        <v>0</v>
      </c>
      <c r="O32" s="60">
        <f t="shared" ref="O32" si="5">O11+O14+O17+O20+O23+O29+O26</f>
        <v>0</v>
      </c>
      <c r="P32" s="60">
        <f t="shared" si="4"/>
        <v>140.25386800000001</v>
      </c>
      <c r="Q32" s="186"/>
    </row>
    <row r="33" spans="2:2" s="170" customFormat="1" ht="15.75" customHeight="1" x14ac:dyDescent="0.2">
      <c r="B33" s="81"/>
    </row>
    <row r="34" spans="2:2" s="52" customFormat="1" ht="15.75" customHeight="1" x14ac:dyDescent="0.2">
      <c r="B34" s="16" t="s">
        <v>110</v>
      </c>
    </row>
    <row r="35" spans="2:2" s="47" customFormat="1" ht="15.75" customHeight="1" x14ac:dyDescent="0.2">
      <c r="B35" s="45"/>
    </row>
    <row r="36" spans="2:2" s="47" customFormat="1" ht="15.75" customHeight="1" x14ac:dyDescent="0.2">
      <c r="B36" s="45"/>
    </row>
    <row r="37" spans="2:2" s="47" customFormat="1" ht="15.75" customHeight="1" x14ac:dyDescent="0.2">
      <c r="B37" s="81"/>
    </row>
    <row r="38" spans="2:2" s="47" customFormat="1" ht="12.75" customHeight="1" x14ac:dyDescent="0.2">
      <c r="B38" s="81"/>
    </row>
    <row r="39" spans="2:2" s="47" customFormat="1" ht="12.75" customHeight="1" x14ac:dyDescent="0.2">
      <c r="B39" s="81"/>
    </row>
    <row r="40" spans="2:2" s="47" customFormat="1" ht="12.75" customHeight="1" x14ac:dyDescent="0.2">
      <c r="B40" s="81"/>
    </row>
    <row r="41" spans="2:2" s="47" customFormat="1" ht="12.75" customHeight="1" x14ac:dyDescent="0.2">
      <c r="B41" s="81"/>
    </row>
    <row r="42" spans="2:2" s="47" customFormat="1" ht="12.75" customHeight="1" x14ac:dyDescent="0.2">
      <c r="B42" s="81"/>
    </row>
    <row r="43" spans="2:2" s="47" customFormat="1" ht="12.75" customHeight="1" x14ac:dyDescent="0.2">
      <c r="B43" s="81"/>
    </row>
    <row r="44" spans="2:2" s="47" customFormat="1" ht="12.75" customHeight="1" x14ac:dyDescent="0.2">
      <c r="B44" s="81"/>
    </row>
    <row r="45" spans="2:2" s="47" customFormat="1" ht="12.75" customHeight="1" x14ac:dyDescent="0.2">
      <c r="B45" s="81"/>
    </row>
    <row r="46" spans="2:2" s="47" customFormat="1" ht="12.75" customHeight="1" x14ac:dyDescent="0.2">
      <c r="B46" s="81"/>
    </row>
    <row r="47" spans="2:2" s="47" customFormat="1" ht="12.75" customHeight="1" x14ac:dyDescent="0.2">
      <c r="B47" s="81"/>
    </row>
    <row r="48" spans="2:2" s="47" customFormat="1" ht="12.75" customHeight="1" x14ac:dyDescent="0.2">
      <c r="B48" s="81"/>
    </row>
    <row r="49" spans="2:2" s="47" customFormat="1" ht="12.75" customHeight="1" x14ac:dyDescent="0.2">
      <c r="B49" s="81"/>
    </row>
    <row r="50" spans="2:2" s="47" customFormat="1" ht="12.75" customHeight="1" x14ac:dyDescent="0.2">
      <c r="B50" s="81"/>
    </row>
    <row r="51" spans="2:2" s="47" customFormat="1" ht="12.75" customHeight="1" x14ac:dyDescent="0.2">
      <c r="B51" s="81"/>
    </row>
    <row r="52" spans="2:2" s="47" customFormat="1" ht="12.75" customHeight="1" x14ac:dyDescent="0.2">
      <c r="B52" s="81"/>
    </row>
    <row r="53" spans="2:2" ht="12.75" customHeight="1" x14ac:dyDescent="0.2">
      <c r="B53" s="81"/>
    </row>
    <row r="54" spans="2:2" ht="12.75" customHeight="1" x14ac:dyDescent="0.2">
      <c r="B54" s="81"/>
    </row>
    <row r="55" spans="2:2" ht="12.75" customHeight="1" x14ac:dyDescent="0.2">
      <c r="B55" s="81"/>
    </row>
    <row r="56" spans="2:2" ht="12.75" customHeight="1" x14ac:dyDescent="0.2">
      <c r="B56" s="81"/>
    </row>
    <row r="57" spans="2:2" ht="12.75" customHeight="1" x14ac:dyDescent="0.2">
      <c r="B57" s="81"/>
    </row>
    <row r="58" spans="2:2" ht="12.75" customHeight="1" x14ac:dyDescent="0.2">
      <c r="B58" s="81"/>
    </row>
    <row r="59" spans="2:2" ht="12.75" customHeight="1" x14ac:dyDescent="0.2">
      <c r="B59" s="81"/>
    </row>
    <row r="60" spans="2:2" ht="12.75" customHeight="1" x14ac:dyDescent="0.2">
      <c r="B60" s="81"/>
    </row>
    <row r="61" spans="2:2" ht="12.75" customHeight="1" x14ac:dyDescent="0.2">
      <c r="B61" s="81"/>
    </row>
    <row r="62" spans="2:2" ht="12.75" customHeight="1" x14ac:dyDescent="0.2">
      <c r="B62" s="81"/>
    </row>
    <row r="63" spans="2:2" ht="12.75" customHeight="1" x14ac:dyDescent="0.2">
      <c r="B63" s="81"/>
    </row>
    <row r="64" spans="2:2" ht="12.75" customHeight="1" x14ac:dyDescent="0.2">
      <c r="B64" s="81"/>
    </row>
    <row r="65" spans="2:2" ht="12.75" customHeight="1" x14ac:dyDescent="0.2">
      <c r="B65" s="81"/>
    </row>
    <row r="66" spans="2:2" ht="12.75" customHeight="1" x14ac:dyDescent="0.2">
      <c r="B66" s="81"/>
    </row>
    <row r="67" spans="2:2" ht="12.75" customHeight="1" x14ac:dyDescent="0.2"/>
    <row r="68" spans="2:2" ht="12.75" customHeight="1" x14ac:dyDescent="0.2">
      <c r="B68" s="81"/>
    </row>
    <row r="69" spans="2:2" ht="12.75" customHeight="1" x14ac:dyDescent="0.2">
      <c r="B69" s="81"/>
    </row>
    <row r="70" spans="2:2" ht="12.75" customHeight="1" x14ac:dyDescent="0.2">
      <c r="B70" s="81"/>
    </row>
    <row r="71" spans="2:2" ht="12.75" customHeight="1" x14ac:dyDescent="0.2">
      <c r="B71" s="81"/>
    </row>
    <row r="72" spans="2:2" ht="12.75" customHeight="1" x14ac:dyDescent="0.2">
      <c r="B72" s="81"/>
    </row>
    <row r="73" spans="2:2" ht="12.75" customHeight="1" x14ac:dyDescent="0.2">
      <c r="B73" s="81"/>
    </row>
    <row r="74" spans="2:2" ht="12.75" customHeight="1" x14ac:dyDescent="0.2">
      <c r="B74" s="81"/>
    </row>
    <row r="75" spans="2:2" ht="12.75" customHeight="1" x14ac:dyDescent="0.2">
      <c r="B75" s="81"/>
    </row>
    <row r="76" spans="2:2" ht="12.75" customHeight="1" x14ac:dyDescent="0.2">
      <c r="B76" s="81"/>
    </row>
    <row r="77" spans="2:2" ht="12.75" customHeight="1" x14ac:dyDescent="0.2">
      <c r="B77" s="81"/>
    </row>
    <row r="78" spans="2:2" ht="12.75" customHeight="1" x14ac:dyDescent="0.2">
      <c r="B78" s="81"/>
    </row>
    <row r="79" spans="2:2" ht="12.75" customHeight="1" x14ac:dyDescent="0.2">
      <c r="B79" s="81"/>
    </row>
    <row r="80" spans="2:2" ht="12.75" customHeight="1" x14ac:dyDescent="0.2">
      <c r="B80" s="81"/>
    </row>
    <row r="81" spans="2:2" ht="12.75" customHeight="1" x14ac:dyDescent="0.2">
      <c r="B81" s="81"/>
    </row>
    <row r="82" spans="2:2" ht="12.75" customHeight="1" x14ac:dyDescent="0.2">
      <c r="B82" s="81"/>
    </row>
    <row r="83" spans="2:2" ht="12.75" customHeight="1" x14ac:dyDescent="0.2">
      <c r="B83" s="81"/>
    </row>
    <row r="84" spans="2:2" ht="12.75" customHeight="1" x14ac:dyDescent="0.2">
      <c r="B84" s="81"/>
    </row>
    <row r="85" spans="2:2" ht="12.75" customHeight="1" x14ac:dyDescent="0.2">
      <c r="B85" s="81"/>
    </row>
    <row r="86" spans="2:2" ht="12.75" customHeight="1" x14ac:dyDescent="0.2">
      <c r="B86" s="81"/>
    </row>
    <row r="87" spans="2:2" ht="12.75" customHeight="1" x14ac:dyDescent="0.2">
      <c r="B87" s="81"/>
    </row>
    <row r="88" spans="2:2" ht="12.75" customHeight="1" x14ac:dyDescent="0.2">
      <c r="B88" s="81"/>
    </row>
    <row r="89" spans="2:2" ht="12.75" customHeight="1" x14ac:dyDescent="0.2">
      <c r="B89" s="81"/>
    </row>
    <row r="90" spans="2:2" ht="12.75" customHeight="1" x14ac:dyDescent="0.2">
      <c r="B90" s="81"/>
    </row>
    <row r="91" spans="2:2" ht="12.75" customHeight="1" x14ac:dyDescent="0.2">
      <c r="B91" s="81"/>
    </row>
    <row r="92" spans="2:2" ht="12.75" customHeight="1" x14ac:dyDescent="0.2">
      <c r="B92" s="81"/>
    </row>
    <row r="93" spans="2:2" ht="12.75" customHeight="1" x14ac:dyDescent="0.2">
      <c r="B93" s="81"/>
    </row>
    <row r="94" spans="2:2" ht="12.75" customHeight="1" x14ac:dyDescent="0.2">
      <c r="B94" s="81"/>
    </row>
    <row r="95" spans="2:2" ht="12.75" customHeight="1" x14ac:dyDescent="0.2">
      <c r="B95" s="81"/>
    </row>
    <row r="96" spans="2:2" ht="12.75" customHeight="1" x14ac:dyDescent="0.2">
      <c r="B96" s="81"/>
    </row>
    <row r="97" spans="2:2" ht="15" customHeight="1" x14ac:dyDescent="0.2">
      <c r="B97" s="81"/>
    </row>
    <row r="98" spans="2:2" ht="12.75" customHeight="1" x14ac:dyDescent="0.2">
      <c r="B98" s="81"/>
    </row>
    <row r="99" spans="2:2" ht="12.75" customHeight="1" x14ac:dyDescent="0.2">
      <c r="B99" s="81"/>
    </row>
    <row r="100" spans="2:2" ht="12.75" customHeight="1" x14ac:dyDescent="0.2">
      <c r="B100" s="81"/>
    </row>
    <row r="101" spans="2:2" ht="12.75" customHeight="1" x14ac:dyDescent="0.2"/>
    <row r="102" spans="2:2" ht="12.75" customHeight="1" x14ac:dyDescent="0.2"/>
    <row r="103" spans="2:2" ht="12.75" customHeight="1" x14ac:dyDescent="0.2"/>
    <row r="104" spans="2:2" ht="12.75" customHeight="1" x14ac:dyDescent="0.2"/>
    <row r="105" spans="2:2" ht="12.75" customHeight="1" x14ac:dyDescent="0.2">
      <c r="B105" s="81"/>
    </row>
    <row r="106" spans="2:2" ht="12.75" customHeight="1" x14ac:dyDescent="0.2">
      <c r="B106" s="81"/>
    </row>
    <row r="107" spans="2:2" ht="12.75" customHeight="1" x14ac:dyDescent="0.2">
      <c r="B107" s="81"/>
    </row>
    <row r="108" spans="2:2" ht="12.75" customHeight="1" x14ac:dyDescent="0.2">
      <c r="B108" s="81"/>
    </row>
    <row r="109" spans="2:2" ht="12.75" customHeight="1" x14ac:dyDescent="0.2">
      <c r="B109" s="81"/>
    </row>
    <row r="110" spans="2:2" ht="12.75" customHeight="1" x14ac:dyDescent="0.2">
      <c r="B110" s="81"/>
    </row>
    <row r="111" spans="2:2" ht="12.75" customHeight="1" x14ac:dyDescent="0.2">
      <c r="B111" s="81"/>
    </row>
    <row r="112" spans="2:2" ht="12.75" customHeight="1" x14ac:dyDescent="0.2">
      <c r="B112" s="81"/>
    </row>
    <row r="113" spans="2:2" ht="12.75" customHeight="1" x14ac:dyDescent="0.2">
      <c r="B113" s="81"/>
    </row>
    <row r="114" spans="2:2" ht="12.75" customHeight="1" x14ac:dyDescent="0.2">
      <c r="B114" s="81"/>
    </row>
    <row r="115" spans="2:2" ht="12.75" customHeight="1" x14ac:dyDescent="0.2">
      <c r="B115" s="81"/>
    </row>
    <row r="116" spans="2:2" ht="12.75" customHeight="1" x14ac:dyDescent="0.2">
      <c r="B116" s="81"/>
    </row>
    <row r="117" spans="2:2" ht="12.75" customHeight="1" x14ac:dyDescent="0.2">
      <c r="B117" s="81"/>
    </row>
    <row r="118" spans="2:2" ht="12.75" customHeight="1" x14ac:dyDescent="0.2">
      <c r="B118" s="81"/>
    </row>
    <row r="119" spans="2:2" ht="12.75" customHeight="1" x14ac:dyDescent="0.2">
      <c r="B119" s="81"/>
    </row>
    <row r="120" spans="2:2" ht="12.75" customHeight="1" x14ac:dyDescent="0.2">
      <c r="B120" s="81"/>
    </row>
    <row r="121" spans="2:2" ht="12.75" customHeight="1" x14ac:dyDescent="0.2">
      <c r="B121" s="81"/>
    </row>
    <row r="122" spans="2:2" ht="12.75" customHeight="1" x14ac:dyDescent="0.2">
      <c r="B122" s="81"/>
    </row>
    <row r="123" spans="2:2" ht="12.75" customHeight="1" x14ac:dyDescent="0.2">
      <c r="B123" s="81"/>
    </row>
    <row r="124" spans="2:2" ht="12.75" customHeight="1" x14ac:dyDescent="0.2">
      <c r="B124" s="81"/>
    </row>
    <row r="125" spans="2:2" ht="12.75" customHeight="1" x14ac:dyDescent="0.2">
      <c r="B125" s="81"/>
    </row>
    <row r="126" spans="2:2" ht="12.75" customHeight="1" x14ac:dyDescent="0.2">
      <c r="B126" s="81"/>
    </row>
    <row r="127" spans="2:2" ht="12.75" customHeight="1" x14ac:dyDescent="0.2">
      <c r="B127" s="81"/>
    </row>
    <row r="128" spans="2:2" ht="12.75" customHeight="1" x14ac:dyDescent="0.2">
      <c r="B128" s="81"/>
    </row>
    <row r="129" spans="2:2" ht="12.75" customHeight="1" x14ac:dyDescent="0.2">
      <c r="B129" s="81"/>
    </row>
    <row r="130" spans="2:2" ht="12.75" customHeight="1" x14ac:dyDescent="0.2">
      <c r="B130" s="81"/>
    </row>
    <row r="131" spans="2:2" ht="12.75" customHeight="1" x14ac:dyDescent="0.2">
      <c r="B131" s="81"/>
    </row>
    <row r="132" spans="2:2" ht="12.75" customHeight="1" x14ac:dyDescent="0.2">
      <c r="B132" s="81"/>
    </row>
    <row r="133" spans="2:2" ht="12.75" customHeight="1" x14ac:dyDescent="0.2">
      <c r="B133" s="81"/>
    </row>
    <row r="134" spans="2:2" ht="12.75" customHeight="1" x14ac:dyDescent="0.2">
      <c r="B134" s="81"/>
    </row>
    <row r="135" spans="2:2" ht="12.75" customHeight="1" x14ac:dyDescent="0.2">
      <c r="B135" s="81"/>
    </row>
    <row r="136" spans="2:2" ht="12.75" customHeight="1" x14ac:dyDescent="0.2">
      <c r="B136" s="81"/>
    </row>
    <row r="137" spans="2:2" ht="12.75" customHeight="1" x14ac:dyDescent="0.2">
      <c r="B137" s="81"/>
    </row>
    <row r="138" spans="2:2" ht="12.75" customHeight="1" x14ac:dyDescent="0.2">
      <c r="B138" s="81"/>
    </row>
    <row r="139" spans="2:2" ht="12.75" customHeight="1" x14ac:dyDescent="0.2">
      <c r="B139" s="81"/>
    </row>
    <row r="140" spans="2:2" ht="12.75" customHeight="1" x14ac:dyDescent="0.2">
      <c r="B140" s="81"/>
    </row>
    <row r="141" spans="2:2" ht="12.75" customHeight="1" x14ac:dyDescent="0.2">
      <c r="B141" s="81"/>
    </row>
    <row r="142" spans="2:2" ht="12.75" customHeight="1" x14ac:dyDescent="0.2">
      <c r="B142" s="81"/>
    </row>
    <row r="143" spans="2:2" ht="12.75" customHeight="1" x14ac:dyDescent="0.2">
      <c r="B143" s="81"/>
    </row>
    <row r="144" spans="2:2" ht="12.75" customHeight="1" x14ac:dyDescent="0.2">
      <c r="B144" s="81"/>
    </row>
    <row r="145" spans="2:2" ht="12.75" customHeight="1" x14ac:dyDescent="0.2">
      <c r="B145" s="81"/>
    </row>
    <row r="146" spans="2:2" ht="12.75" customHeight="1" x14ac:dyDescent="0.2">
      <c r="B146" s="81"/>
    </row>
    <row r="147" spans="2:2" ht="12.75" customHeight="1" x14ac:dyDescent="0.2">
      <c r="B147" s="81"/>
    </row>
    <row r="148" spans="2:2" ht="12.75" customHeight="1" x14ac:dyDescent="0.2">
      <c r="B148" s="81"/>
    </row>
    <row r="149" spans="2:2" ht="12.75" customHeight="1" x14ac:dyDescent="0.2">
      <c r="B149" s="81"/>
    </row>
    <row r="150" spans="2:2" ht="12.75" customHeight="1" x14ac:dyDescent="0.2">
      <c r="B150" s="81"/>
    </row>
    <row r="151" spans="2:2" ht="12.75" customHeight="1" x14ac:dyDescent="0.2">
      <c r="B151" s="81"/>
    </row>
    <row r="152" spans="2:2" ht="12.75" customHeight="1" x14ac:dyDescent="0.2">
      <c r="B152" s="81"/>
    </row>
    <row r="153" spans="2:2" ht="12.75" customHeight="1" x14ac:dyDescent="0.2"/>
    <row r="154" spans="2:2" ht="12.75" customHeight="1" x14ac:dyDescent="0.2"/>
    <row r="155" spans="2:2" ht="12.75" customHeight="1" x14ac:dyDescent="0.2"/>
    <row r="156" spans="2:2" ht="12.75" customHeight="1" x14ac:dyDescent="0.2"/>
    <row r="157" spans="2:2" ht="12.75" customHeight="1" x14ac:dyDescent="0.2"/>
    <row r="158" spans="2:2" ht="12.75" customHeight="1" x14ac:dyDescent="0.2"/>
    <row r="159" spans="2:2" ht="12.75" customHeight="1" x14ac:dyDescent="0.2"/>
    <row r="160" spans="2:2" ht="12.75" customHeight="1" x14ac:dyDescent="0.2"/>
    <row r="161" spans="2:2" ht="12.75" customHeight="1" x14ac:dyDescent="0.2"/>
    <row r="162" spans="2:2" ht="12.75" customHeight="1" x14ac:dyDescent="0.2"/>
    <row r="163" spans="2:2" ht="12.75" customHeight="1" x14ac:dyDescent="0.2">
      <c r="B163" s="81"/>
    </row>
    <row r="164" spans="2:2" ht="12.75" customHeight="1" x14ac:dyDescent="0.2"/>
    <row r="165" spans="2:2" ht="12.75" customHeight="1" x14ac:dyDescent="0.2"/>
    <row r="166" spans="2:2" ht="12.75" customHeight="1" x14ac:dyDescent="0.2"/>
    <row r="167" spans="2:2" ht="12.75" customHeight="1" x14ac:dyDescent="0.2"/>
    <row r="168" spans="2:2" ht="12.75" customHeight="1" x14ac:dyDescent="0.2">
      <c r="B168" s="81"/>
    </row>
    <row r="169" spans="2:2" ht="12.75" customHeight="1" x14ac:dyDescent="0.2">
      <c r="B169" s="81"/>
    </row>
    <row r="170" spans="2:2" ht="12.75" customHeight="1" x14ac:dyDescent="0.2">
      <c r="B170" s="81"/>
    </row>
    <row r="171" spans="2:2" ht="12.75" customHeight="1" x14ac:dyDescent="0.2">
      <c r="B171" s="81"/>
    </row>
    <row r="172" spans="2:2" ht="12.75" customHeight="1" x14ac:dyDescent="0.2">
      <c r="B172" s="81"/>
    </row>
    <row r="173" spans="2:2" ht="12.75" customHeight="1" x14ac:dyDescent="0.2">
      <c r="B173" s="81"/>
    </row>
    <row r="174" spans="2:2" ht="12.75" customHeight="1" x14ac:dyDescent="0.2">
      <c r="B174" s="81"/>
    </row>
    <row r="175" spans="2:2" ht="12.75" customHeight="1" x14ac:dyDescent="0.2">
      <c r="B175" s="81"/>
    </row>
    <row r="176" spans="2:2" ht="12.75" customHeight="1" x14ac:dyDescent="0.2">
      <c r="B176" s="81"/>
    </row>
    <row r="177" spans="2:2" ht="12.75" customHeight="1" x14ac:dyDescent="0.2">
      <c r="B177" s="81"/>
    </row>
    <row r="178" spans="2:2" ht="12.75" customHeight="1" x14ac:dyDescent="0.2">
      <c r="B178" s="81"/>
    </row>
    <row r="179" spans="2:2" ht="12.75" customHeight="1" x14ac:dyDescent="0.2">
      <c r="B179" s="81"/>
    </row>
    <row r="180" spans="2:2" ht="12.75" customHeight="1" x14ac:dyDescent="0.2">
      <c r="B180" s="81"/>
    </row>
    <row r="181" spans="2:2" ht="12.75" customHeight="1" x14ac:dyDescent="0.2">
      <c r="B181" s="81"/>
    </row>
    <row r="182" spans="2:2" ht="12.75" customHeight="1" x14ac:dyDescent="0.2">
      <c r="B182" s="81"/>
    </row>
    <row r="183" spans="2:2" ht="12.75" customHeight="1" x14ac:dyDescent="0.2">
      <c r="B183" s="81"/>
    </row>
    <row r="184" spans="2:2" ht="12.75" customHeight="1" x14ac:dyDescent="0.2">
      <c r="B184" s="81"/>
    </row>
    <row r="185" spans="2:2" ht="12.75" customHeight="1" x14ac:dyDescent="0.2">
      <c r="B185" s="81"/>
    </row>
    <row r="186" spans="2:2" ht="12.75" customHeight="1" x14ac:dyDescent="0.2">
      <c r="B186" s="81"/>
    </row>
    <row r="187" spans="2:2" ht="12.75" customHeight="1" x14ac:dyDescent="0.2">
      <c r="B187" s="81"/>
    </row>
    <row r="188" spans="2:2" ht="12.75" customHeight="1" x14ac:dyDescent="0.2">
      <c r="B188" s="81"/>
    </row>
    <row r="189" spans="2:2" ht="12.75" customHeight="1" x14ac:dyDescent="0.2">
      <c r="B189" s="81"/>
    </row>
    <row r="190" spans="2:2" ht="12.75" customHeight="1" x14ac:dyDescent="0.2">
      <c r="B190" s="81"/>
    </row>
    <row r="191" spans="2:2" ht="12.75" customHeight="1" x14ac:dyDescent="0.2">
      <c r="B191" s="81"/>
    </row>
    <row r="192" spans="2:2" ht="12.75" customHeight="1" x14ac:dyDescent="0.2">
      <c r="B192" s="81"/>
    </row>
    <row r="193" spans="2:2" ht="12.75" customHeight="1" x14ac:dyDescent="0.2"/>
    <row r="194" spans="2:2" ht="12.75" customHeight="1" x14ac:dyDescent="0.2"/>
    <row r="195" spans="2:2" ht="12.75" customHeight="1" x14ac:dyDescent="0.2"/>
    <row r="196" spans="2:2" ht="12.75" customHeight="1" x14ac:dyDescent="0.2"/>
    <row r="197" spans="2:2" ht="12.75" customHeight="1" x14ac:dyDescent="0.2">
      <c r="B197" s="80"/>
    </row>
    <row r="198" spans="2:2" s="47" customFormat="1" ht="12.75" customHeight="1" x14ac:dyDescent="0.2">
      <c r="B198" s="80"/>
    </row>
    <row r="199" spans="2:2" ht="12.75" customHeight="1" x14ac:dyDescent="0.2">
      <c r="B199" s="80"/>
    </row>
    <row r="200" spans="2:2" ht="12.75" customHeight="1" x14ac:dyDescent="0.2">
      <c r="B200" s="80"/>
    </row>
    <row r="201" spans="2:2" s="47" customFormat="1" ht="12.75" customHeight="1" x14ac:dyDescent="0.2">
      <c r="B201" s="45"/>
    </row>
    <row r="202" spans="2:2" s="47" customFormat="1" ht="12.75" customHeight="1" x14ac:dyDescent="0.2">
      <c r="B202" s="45"/>
    </row>
    <row r="203" spans="2:2" ht="12.75" customHeight="1" x14ac:dyDescent="0.2"/>
    <row r="204" spans="2:2" ht="12.75" customHeight="1" x14ac:dyDescent="0.2">
      <c r="B204" s="80"/>
    </row>
    <row r="205" spans="2:2" ht="12.75" customHeight="1" x14ac:dyDescent="0.2">
      <c r="B205" s="80"/>
    </row>
    <row r="206" spans="2:2" ht="12.75" customHeight="1" x14ac:dyDescent="0.2">
      <c r="B206" s="80"/>
    </row>
    <row r="207" spans="2:2" ht="12.75" customHeight="1" x14ac:dyDescent="0.2">
      <c r="B207" s="80"/>
    </row>
    <row r="208" spans="2:2" ht="12.75" customHeight="1" x14ac:dyDescent="0.2">
      <c r="B208" s="80"/>
    </row>
    <row r="209" spans="2:2" ht="12.75" customHeight="1" x14ac:dyDescent="0.2">
      <c r="B209" s="80"/>
    </row>
    <row r="210" spans="2:2" ht="12.75" customHeight="1" x14ac:dyDescent="0.2">
      <c r="B210" s="80"/>
    </row>
    <row r="211" spans="2:2" ht="12.75" customHeight="1" x14ac:dyDescent="0.2">
      <c r="B211" s="80"/>
    </row>
    <row r="212" spans="2:2" ht="12.75" customHeight="1" x14ac:dyDescent="0.2">
      <c r="B212" s="80"/>
    </row>
    <row r="213" spans="2:2" ht="12.75" customHeight="1" x14ac:dyDescent="0.2">
      <c r="B213" s="80"/>
    </row>
    <row r="214" spans="2:2" ht="12.75" customHeight="1" x14ac:dyDescent="0.2">
      <c r="B214" s="80"/>
    </row>
    <row r="215" spans="2:2" ht="12.75" customHeight="1" x14ac:dyDescent="0.2">
      <c r="B215" s="80"/>
    </row>
    <row r="216" spans="2:2" ht="12.75" customHeight="1" x14ac:dyDescent="0.2">
      <c r="B216" s="80"/>
    </row>
    <row r="217" spans="2:2" ht="12.75" customHeight="1" x14ac:dyDescent="0.2">
      <c r="B217" s="80"/>
    </row>
    <row r="218" spans="2:2" ht="12.75" customHeight="1" x14ac:dyDescent="0.2">
      <c r="B218" s="80"/>
    </row>
    <row r="219" spans="2:2" ht="12.75" customHeight="1" x14ac:dyDescent="0.2">
      <c r="B219" s="80"/>
    </row>
    <row r="220" spans="2:2" ht="12.75" customHeight="1" x14ac:dyDescent="0.2">
      <c r="B220" s="80"/>
    </row>
    <row r="221" spans="2:2" ht="12.75" customHeight="1" x14ac:dyDescent="0.2">
      <c r="B221" s="80"/>
    </row>
    <row r="222" spans="2:2" ht="12.75" customHeight="1" x14ac:dyDescent="0.2">
      <c r="B222" s="80"/>
    </row>
    <row r="223" spans="2:2" ht="12.75" customHeight="1" x14ac:dyDescent="0.2">
      <c r="B223" s="80"/>
    </row>
    <row r="224" spans="2:2" ht="12.75" customHeight="1" x14ac:dyDescent="0.2">
      <c r="B224" s="80"/>
    </row>
    <row r="225" spans="2:2" ht="12.75" customHeight="1" x14ac:dyDescent="0.2">
      <c r="B225" s="80"/>
    </row>
    <row r="226" spans="2:2" ht="12.75" customHeight="1" x14ac:dyDescent="0.2">
      <c r="B226" s="80"/>
    </row>
    <row r="227" spans="2:2" ht="12.75" customHeight="1" x14ac:dyDescent="0.2"/>
    <row r="228" spans="2:2" ht="12.75" customHeight="1" x14ac:dyDescent="0.2"/>
    <row r="229" spans="2:2" ht="12.75" customHeight="1" x14ac:dyDescent="0.2"/>
  </sheetData>
  <mergeCells count="15">
    <mergeCell ref="L6:L7"/>
    <mergeCell ref="N6:N7"/>
    <mergeCell ref="P6:P7"/>
    <mergeCell ref="M6:M7"/>
    <mergeCell ref="B6:B7"/>
    <mergeCell ref="C6:C7"/>
    <mergeCell ref="E6:E7"/>
    <mergeCell ref="G6:G7"/>
    <mergeCell ref="I6:I7"/>
    <mergeCell ref="K6:K7"/>
    <mergeCell ref="D6:D7"/>
    <mergeCell ref="F6:F7"/>
    <mergeCell ref="H6:H7"/>
    <mergeCell ref="J6:J7"/>
    <mergeCell ref="O6:O7"/>
  </mergeCells>
  <phoneticPr fontId="2" type="noConversion"/>
  <pageMargins left="0.17" right="0.17" top="0.18" bottom="0.17" header="0.17" footer="0.17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3:Q452"/>
  <sheetViews>
    <sheetView zoomScaleNormal="100" workbookViewId="0">
      <selection activeCell="B6" sqref="B6:C7"/>
    </sheetView>
  </sheetViews>
  <sheetFormatPr defaultColWidth="12.28515625" defaultRowHeight="12.75" x14ac:dyDescent="0.2"/>
  <cols>
    <col min="1" max="1" width="12.28515625" style="42"/>
    <col min="2" max="2" width="20.7109375" style="43" customWidth="1"/>
    <col min="3" max="16384" width="12.28515625" style="42"/>
  </cols>
  <sheetData>
    <row r="3" spans="2:16" ht="12.75" customHeight="1" x14ac:dyDescent="0.2">
      <c r="B3" s="41" t="s">
        <v>84</v>
      </c>
    </row>
    <row r="4" spans="2:16" ht="12.75" customHeight="1" x14ac:dyDescent="0.2">
      <c r="B4" s="41" t="s">
        <v>43</v>
      </c>
    </row>
    <row r="5" spans="2:16" ht="12" customHeight="1" x14ac:dyDescent="0.2"/>
    <row r="6" spans="2:16" ht="12.75" customHeight="1" x14ac:dyDescent="0.2">
      <c r="B6" s="204" t="s">
        <v>113</v>
      </c>
      <c r="C6" s="206" t="s">
        <v>112</v>
      </c>
      <c r="D6" s="206" t="s">
        <v>46</v>
      </c>
      <c r="E6" s="206" t="s">
        <v>47</v>
      </c>
      <c r="F6" s="206" t="s">
        <v>48</v>
      </c>
      <c r="G6" s="206" t="s">
        <v>49</v>
      </c>
      <c r="H6" s="206" t="s">
        <v>50</v>
      </c>
      <c r="I6" s="206" t="s">
        <v>51</v>
      </c>
      <c r="J6" s="206" t="s">
        <v>52</v>
      </c>
      <c r="K6" s="206" t="s">
        <v>53</v>
      </c>
      <c r="L6" s="206" t="s">
        <v>54</v>
      </c>
      <c r="M6" s="206" t="s">
        <v>55</v>
      </c>
      <c r="N6" s="206" t="s">
        <v>71</v>
      </c>
      <c r="O6" s="206" t="s">
        <v>109</v>
      </c>
      <c r="P6" s="206" t="s">
        <v>6</v>
      </c>
    </row>
    <row r="7" spans="2:16" ht="12.75" customHeight="1" x14ac:dyDescent="0.2">
      <c r="B7" s="205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2:16" ht="12.75" customHeight="1" x14ac:dyDescent="0.2">
      <c r="B8" s="18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09"/>
      <c r="P8" s="169"/>
    </row>
    <row r="9" spans="2:16" s="52" customFormat="1" ht="12" customHeight="1" x14ac:dyDescent="0.2">
      <c r="B9" s="48" t="s">
        <v>44</v>
      </c>
      <c r="C9" s="141" t="s">
        <v>104</v>
      </c>
      <c r="D9" s="189">
        <v>0</v>
      </c>
      <c r="E9" s="189">
        <v>0</v>
      </c>
      <c r="F9" s="189">
        <v>0</v>
      </c>
      <c r="G9" s="190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89">
        <v>0</v>
      </c>
      <c r="P9" s="191">
        <f>SUM(D9:O9)</f>
        <v>0</v>
      </c>
    </row>
    <row r="10" spans="2:16" s="52" customFormat="1" ht="12.75" customHeight="1" x14ac:dyDescent="0.2">
      <c r="B10" s="50"/>
      <c r="C10" s="141" t="s">
        <v>105</v>
      </c>
      <c r="D10" s="189">
        <v>0</v>
      </c>
      <c r="E10" s="189">
        <v>0</v>
      </c>
      <c r="F10" s="189">
        <v>0</v>
      </c>
      <c r="G10" s="190">
        <v>1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91">
        <f t="shared" ref="P10:P35" si="0">SUM(D10:O10)</f>
        <v>1</v>
      </c>
    </row>
    <row r="11" spans="2:16" s="52" customFormat="1" ht="12.75" customHeight="1" x14ac:dyDescent="0.2">
      <c r="B11" s="65"/>
      <c r="C11" s="144" t="s">
        <v>106</v>
      </c>
      <c r="D11" s="189">
        <v>0</v>
      </c>
      <c r="E11" s="189">
        <v>0</v>
      </c>
      <c r="F11" s="189">
        <v>0</v>
      </c>
      <c r="G11" s="190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91">
        <f t="shared" si="0"/>
        <v>0</v>
      </c>
    </row>
    <row r="12" spans="2:16" s="52" customFormat="1" ht="12.75" customHeight="1" x14ac:dyDescent="0.2">
      <c r="B12" s="48" t="s">
        <v>62</v>
      </c>
      <c r="C12" s="57"/>
      <c r="D12" s="190">
        <v>285</v>
      </c>
      <c r="E12" s="190">
        <v>128</v>
      </c>
      <c r="F12" s="190">
        <v>786</v>
      </c>
      <c r="G12" s="190">
        <v>172</v>
      </c>
      <c r="H12" s="190">
        <v>77</v>
      </c>
      <c r="I12" s="190">
        <v>291</v>
      </c>
      <c r="J12" s="190">
        <v>65</v>
      </c>
      <c r="K12" s="190">
        <v>35</v>
      </c>
      <c r="L12" s="190">
        <v>273</v>
      </c>
      <c r="M12" s="190">
        <v>460</v>
      </c>
      <c r="N12" s="190">
        <v>186</v>
      </c>
      <c r="O12" s="190">
        <v>0</v>
      </c>
      <c r="P12" s="191">
        <f t="shared" si="0"/>
        <v>2758</v>
      </c>
    </row>
    <row r="13" spans="2:16" s="52" customFormat="1" ht="12.75" customHeight="1" x14ac:dyDescent="0.2">
      <c r="B13" s="48"/>
      <c r="C13" s="57"/>
      <c r="D13" s="190">
        <v>312</v>
      </c>
      <c r="E13" s="190">
        <v>168</v>
      </c>
      <c r="F13" s="190">
        <v>595</v>
      </c>
      <c r="G13" s="190">
        <v>188</v>
      </c>
      <c r="H13" s="190">
        <v>143</v>
      </c>
      <c r="I13" s="190">
        <v>216</v>
      </c>
      <c r="J13" s="190">
        <v>60</v>
      </c>
      <c r="K13" s="190">
        <v>28</v>
      </c>
      <c r="L13" s="190">
        <v>206</v>
      </c>
      <c r="M13" s="190">
        <v>460</v>
      </c>
      <c r="N13" s="190">
        <v>183</v>
      </c>
      <c r="O13" s="190">
        <v>105</v>
      </c>
      <c r="P13" s="191">
        <f t="shared" si="0"/>
        <v>2664</v>
      </c>
    </row>
    <row r="14" spans="2:16" s="52" customFormat="1" ht="12.75" customHeight="1" x14ac:dyDescent="0.2">
      <c r="B14" s="51"/>
      <c r="C14" s="57"/>
      <c r="D14" s="190">
        <v>345</v>
      </c>
      <c r="E14" s="190">
        <v>120</v>
      </c>
      <c r="F14" s="190">
        <v>603</v>
      </c>
      <c r="G14" s="190">
        <v>193</v>
      </c>
      <c r="H14" s="190">
        <v>134</v>
      </c>
      <c r="I14" s="190">
        <v>291</v>
      </c>
      <c r="J14" s="190">
        <v>92</v>
      </c>
      <c r="K14" s="190">
        <v>34</v>
      </c>
      <c r="L14" s="190">
        <v>204</v>
      </c>
      <c r="M14" s="190">
        <v>413</v>
      </c>
      <c r="N14" s="190">
        <v>198</v>
      </c>
      <c r="O14" s="190">
        <v>153</v>
      </c>
      <c r="P14" s="191">
        <f t="shared" si="0"/>
        <v>2780</v>
      </c>
    </row>
    <row r="15" spans="2:16" s="52" customFormat="1" ht="12.75" customHeight="1" x14ac:dyDescent="0.2">
      <c r="B15" s="48" t="s">
        <v>63</v>
      </c>
      <c r="C15" s="57"/>
      <c r="D15" s="189">
        <v>0</v>
      </c>
      <c r="E15" s="189">
        <v>0</v>
      </c>
      <c r="F15" s="190">
        <v>0</v>
      </c>
      <c r="G15" s="189">
        <v>0</v>
      </c>
      <c r="H15" s="189">
        <v>0</v>
      </c>
      <c r="I15" s="189">
        <v>2</v>
      </c>
      <c r="J15" s="189">
        <v>1</v>
      </c>
      <c r="K15" s="189">
        <v>0</v>
      </c>
      <c r="L15" s="189">
        <v>0</v>
      </c>
      <c r="M15" s="189">
        <v>0</v>
      </c>
      <c r="N15" s="189">
        <v>1</v>
      </c>
      <c r="O15" s="189">
        <v>0</v>
      </c>
      <c r="P15" s="191">
        <f t="shared" si="0"/>
        <v>4</v>
      </c>
    </row>
    <row r="16" spans="2:16" s="52" customFormat="1" ht="12.75" customHeight="1" x14ac:dyDescent="0.2">
      <c r="B16" s="48"/>
      <c r="C16" s="57"/>
      <c r="D16" s="189">
        <v>0</v>
      </c>
      <c r="E16" s="189">
        <v>0</v>
      </c>
      <c r="F16" s="190">
        <v>2</v>
      </c>
      <c r="G16" s="189">
        <v>0</v>
      </c>
      <c r="H16" s="189">
        <v>0</v>
      </c>
      <c r="I16" s="190">
        <v>0</v>
      </c>
      <c r="J16" s="189">
        <v>0</v>
      </c>
      <c r="K16" s="189">
        <v>0</v>
      </c>
      <c r="L16" s="189">
        <v>4</v>
      </c>
      <c r="M16" s="189">
        <v>0</v>
      </c>
      <c r="N16" s="189">
        <v>0</v>
      </c>
      <c r="O16" s="189">
        <v>0</v>
      </c>
      <c r="P16" s="191">
        <f t="shared" si="0"/>
        <v>6</v>
      </c>
    </row>
    <row r="17" spans="2:16" s="52" customFormat="1" ht="12.75" customHeight="1" x14ac:dyDescent="0.2">
      <c r="B17" s="51"/>
      <c r="C17" s="57"/>
      <c r="D17" s="189">
        <v>0</v>
      </c>
      <c r="E17" s="189">
        <v>0</v>
      </c>
      <c r="F17" s="189">
        <v>8</v>
      </c>
      <c r="G17" s="189">
        <v>0</v>
      </c>
      <c r="H17" s="189">
        <v>0</v>
      </c>
      <c r="I17" s="190">
        <v>0</v>
      </c>
      <c r="J17" s="189">
        <v>0</v>
      </c>
      <c r="K17" s="189">
        <v>0</v>
      </c>
      <c r="L17" s="189">
        <v>0</v>
      </c>
      <c r="M17" s="189">
        <v>2</v>
      </c>
      <c r="N17" s="189">
        <v>1</v>
      </c>
      <c r="O17" s="189">
        <v>0</v>
      </c>
      <c r="P17" s="191">
        <f t="shared" si="0"/>
        <v>11</v>
      </c>
    </row>
    <row r="18" spans="2:16" s="52" customFormat="1" ht="12.75" customHeight="1" x14ac:dyDescent="0.2">
      <c r="B18" s="48" t="s">
        <v>64</v>
      </c>
      <c r="C18" s="57"/>
      <c r="D18" s="189">
        <v>2</v>
      </c>
      <c r="E18" s="189">
        <v>0</v>
      </c>
      <c r="F18" s="189">
        <v>0</v>
      </c>
      <c r="G18" s="189">
        <v>10</v>
      </c>
      <c r="H18" s="189">
        <v>7</v>
      </c>
      <c r="I18" s="189">
        <v>7</v>
      </c>
      <c r="J18" s="189">
        <v>1</v>
      </c>
      <c r="K18" s="189">
        <v>0</v>
      </c>
      <c r="L18" s="189">
        <v>1</v>
      </c>
      <c r="M18" s="190">
        <v>2</v>
      </c>
      <c r="N18" s="190">
        <v>3</v>
      </c>
      <c r="O18" s="190">
        <v>0</v>
      </c>
      <c r="P18" s="191">
        <f t="shared" si="0"/>
        <v>33</v>
      </c>
    </row>
    <row r="19" spans="2:16" s="52" customFormat="1" ht="12.75" customHeight="1" x14ac:dyDescent="0.2">
      <c r="B19" s="48"/>
      <c r="C19" s="57"/>
      <c r="D19" s="189">
        <v>2</v>
      </c>
      <c r="E19" s="190">
        <v>0</v>
      </c>
      <c r="F19" s="189">
        <v>0</v>
      </c>
      <c r="G19" s="189">
        <v>5</v>
      </c>
      <c r="H19" s="189">
        <v>0</v>
      </c>
      <c r="I19" s="190">
        <v>11</v>
      </c>
      <c r="J19" s="189">
        <v>0</v>
      </c>
      <c r="K19" s="189">
        <v>0</v>
      </c>
      <c r="L19" s="189">
        <v>0</v>
      </c>
      <c r="M19" s="189">
        <v>3</v>
      </c>
      <c r="N19" s="190">
        <v>0</v>
      </c>
      <c r="O19" s="190">
        <v>8</v>
      </c>
      <c r="P19" s="191">
        <f t="shared" si="0"/>
        <v>29</v>
      </c>
    </row>
    <row r="20" spans="2:16" s="52" customFormat="1" ht="12.75" customHeight="1" x14ac:dyDescent="0.2">
      <c r="B20" s="48"/>
      <c r="C20" s="57"/>
      <c r="D20" s="189">
        <v>0</v>
      </c>
      <c r="E20" s="189">
        <v>0</v>
      </c>
      <c r="F20" s="189">
        <v>0</v>
      </c>
      <c r="G20" s="189">
        <v>2</v>
      </c>
      <c r="H20" s="189">
        <v>0</v>
      </c>
      <c r="I20" s="190">
        <v>0</v>
      </c>
      <c r="J20" s="189">
        <v>2</v>
      </c>
      <c r="K20" s="189">
        <v>0</v>
      </c>
      <c r="L20" s="189">
        <v>1</v>
      </c>
      <c r="M20" s="189">
        <v>1</v>
      </c>
      <c r="N20" s="189">
        <v>0</v>
      </c>
      <c r="O20" s="189">
        <v>0</v>
      </c>
      <c r="P20" s="191">
        <f t="shared" si="0"/>
        <v>6</v>
      </c>
    </row>
    <row r="21" spans="2:16" s="52" customFormat="1" ht="12.75" customHeight="1" x14ac:dyDescent="0.2">
      <c r="B21" s="48" t="s">
        <v>65</v>
      </c>
      <c r="C21" s="57"/>
      <c r="D21" s="189">
        <v>0</v>
      </c>
      <c r="E21" s="189">
        <v>1</v>
      </c>
      <c r="F21" s="189">
        <v>0</v>
      </c>
      <c r="G21" s="189">
        <v>0</v>
      </c>
      <c r="H21" s="189">
        <v>0</v>
      </c>
      <c r="I21" s="190">
        <v>2</v>
      </c>
      <c r="J21" s="189">
        <v>0</v>
      </c>
      <c r="K21" s="189">
        <v>0</v>
      </c>
      <c r="L21" s="189">
        <v>1</v>
      </c>
      <c r="M21" s="189">
        <v>0</v>
      </c>
      <c r="N21" s="189">
        <v>1</v>
      </c>
      <c r="O21" s="189">
        <v>0</v>
      </c>
      <c r="P21" s="191">
        <f t="shared" si="0"/>
        <v>5</v>
      </c>
    </row>
    <row r="22" spans="2:16" s="52" customFormat="1" ht="12.75" customHeight="1" x14ac:dyDescent="0.2">
      <c r="B22" s="48"/>
      <c r="C22" s="57"/>
      <c r="D22" s="190">
        <v>0</v>
      </c>
      <c r="E22" s="189">
        <v>0</v>
      </c>
      <c r="F22" s="189">
        <v>1</v>
      </c>
      <c r="G22" s="189">
        <v>0</v>
      </c>
      <c r="H22" s="189">
        <v>0</v>
      </c>
      <c r="I22" s="190">
        <v>2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1</v>
      </c>
      <c r="P22" s="191">
        <f t="shared" si="0"/>
        <v>4</v>
      </c>
    </row>
    <row r="23" spans="2:16" s="52" customFormat="1" ht="12.75" customHeight="1" x14ac:dyDescent="0.2">
      <c r="B23" s="51"/>
      <c r="C23" s="57"/>
      <c r="D23" s="189">
        <v>0</v>
      </c>
      <c r="E23" s="189">
        <v>0</v>
      </c>
      <c r="F23" s="189">
        <v>0</v>
      </c>
      <c r="G23" s="189">
        <v>0</v>
      </c>
      <c r="H23" s="189">
        <v>1</v>
      </c>
      <c r="I23" s="190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1</v>
      </c>
      <c r="P23" s="191">
        <f t="shared" si="0"/>
        <v>2</v>
      </c>
    </row>
    <row r="24" spans="2:16" s="52" customFormat="1" ht="12.75" customHeight="1" x14ac:dyDescent="0.2">
      <c r="B24" s="48" t="s">
        <v>66</v>
      </c>
      <c r="C24" s="57"/>
      <c r="D24" s="189">
        <v>2</v>
      </c>
      <c r="E24" s="189">
        <v>1</v>
      </c>
      <c r="F24" s="189">
        <v>0</v>
      </c>
      <c r="G24" s="189">
        <v>6</v>
      </c>
      <c r="H24" s="189">
        <v>29</v>
      </c>
      <c r="I24" s="190">
        <v>2</v>
      </c>
      <c r="J24" s="189">
        <v>1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91">
        <f t="shared" si="0"/>
        <v>41</v>
      </c>
    </row>
    <row r="25" spans="2:16" s="52" customFormat="1" ht="12.75" customHeight="1" x14ac:dyDescent="0.2">
      <c r="B25" s="48"/>
      <c r="C25" s="57"/>
      <c r="D25" s="189">
        <v>1</v>
      </c>
      <c r="E25" s="189">
        <v>0</v>
      </c>
      <c r="F25" s="189">
        <v>0</v>
      </c>
      <c r="G25" s="189">
        <v>0</v>
      </c>
      <c r="H25" s="189">
        <v>0</v>
      </c>
      <c r="I25" s="190">
        <v>1</v>
      </c>
      <c r="J25" s="189">
        <v>0</v>
      </c>
      <c r="K25" s="189">
        <v>0</v>
      </c>
      <c r="L25" s="189">
        <v>0</v>
      </c>
      <c r="M25" s="189">
        <v>0</v>
      </c>
      <c r="N25" s="189">
        <v>0</v>
      </c>
      <c r="O25" s="189">
        <v>0</v>
      </c>
      <c r="P25" s="191">
        <f t="shared" si="0"/>
        <v>2</v>
      </c>
    </row>
    <row r="26" spans="2:16" s="52" customFormat="1" ht="12.75" customHeight="1" x14ac:dyDescent="0.2">
      <c r="B26" s="48"/>
      <c r="C26" s="57"/>
      <c r="D26" s="189">
        <v>0</v>
      </c>
      <c r="E26" s="189">
        <v>0</v>
      </c>
      <c r="F26" s="189">
        <v>0</v>
      </c>
      <c r="G26" s="189">
        <v>0</v>
      </c>
      <c r="H26" s="189">
        <v>1</v>
      </c>
      <c r="I26" s="190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91">
        <f t="shared" si="0"/>
        <v>1</v>
      </c>
    </row>
    <row r="27" spans="2:16" s="52" customFormat="1" ht="12.75" customHeight="1" x14ac:dyDescent="0.2">
      <c r="B27" s="48" t="s">
        <v>67</v>
      </c>
      <c r="C27" s="57"/>
      <c r="D27" s="189">
        <v>0</v>
      </c>
      <c r="E27" s="189">
        <v>0</v>
      </c>
      <c r="F27" s="189">
        <v>1</v>
      </c>
      <c r="G27" s="189">
        <v>0</v>
      </c>
      <c r="H27" s="189">
        <v>0</v>
      </c>
      <c r="I27" s="190">
        <v>1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91">
        <f t="shared" si="0"/>
        <v>2</v>
      </c>
    </row>
    <row r="28" spans="2:16" s="52" customFormat="1" ht="12.75" customHeight="1" x14ac:dyDescent="0.2">
      <c r="B28" s="48"/>
      <c r="C28" s="57"/>
      <c r="D28" s="189">
        <v>1</v>
      </c>
      <c r="E28" s="189">
        <v>0</v>
      </c>
      <c r="F28" s="190">
        <v>0</v>
      </c>
      <c r="G28" s="189">
        <v>0</v>
      </c>
      <c r="H28" s="189">
        <v>0</v>
      </c>
      <c r="I28" s="189">
        <v>3</v>
      </c>
      <c r="J28" s="189">
        <v>0</v>
      </c>
      <c r="K28" s="189">
        <v>0</v>
      </c>
      <c r="L28" s="189">
        <v>0</v>
      </c>
      <c r="M28" s="189">
        <v>0</v>
      </c>
      <c r="N28" s="189">
        <v>0</v>
      </c>
      <c r="O28" s="189">
        <v>7</v>
      </c>
      <c r="P28" s="191">
        <f t="shared" si="0"/>
        <v>11</v>
      </c>
    </row>
    <row r="29" spans="2:16" s="52" customFormat="1" ht="12.75" customHeight="1" x14ac:dyDescent="0.2">
      <c r="B29" s="48"/>
      <c r="C29" s="57"/>
      <c r="D29" s="189">
        <v>0</v>
      </c>
      <c r="E29" s="189">
        <v>0</v>
      </c>
      <c r="F29" s="189">
        <v>0</v>
      </c>
      <c r="G29" s="189">
        <v>0</v>
      </c>
      <c r="H29" s="189">
        <v>0</v>
      </c>
      <c r="I29" s="189">
        <v>1</v>
      </c>
      <c r="J29" s="189">
        <v>0</v>
      </c>
      <c r="K29" s="189">
        <v>0</v>
      </c>
      <c r="L29" s="189">
        <v>0</v>
      </c>
      <c r="M29" s="190">
        <v>0</v>
      </c>
      <c r="N29" s="189">
        <v>0</v>
      </c>
      <c r="O29" s="189">
        <v>0</v>
      </c>
      <c r="P29" s="191">
        <f t="shared" si="0"/>
        <v>1</v>
      </c>
    </row>
    <row r="30" spans="2:16" s="52" customFormat="1" ht="12.75" customHeight="1" x14ac:dyDescent="0.2">
      <c r="B30" s="48" t="s">
        <v>68</v>
      </c>
      <c r="C30" s="57"/>
      <c r="D30" s="189">
        <v>1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90">
        <v>1</v>
      </c>
      <c r="N30" s="189">
        <v>0</v>
      </c>
      <c r="O30" s="189">
        <v>0</v>
      </c>
      <c r="P30" s="191">
        <f t="shared" si="0"/>
        <v>2</v>
      </c>
    </row>
    <row r="31" spans="2:16" s="52" customFormat="1" ht="12.75" customHeight="1" x14ac:dyDescent="0.2">
      <c r="B31" s="51"/>
      <c r="C31" s="57"/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90">
        <v>0</v>
      </c>
      <c r="N31" s="189">
        <v>0</v>
      </c>
      <c r="O31" s="189">
        <v>0</v>
      </c>
      <c r="P31" s="191">
        <f t="shared" si="0"/>
        <v>0</v>
      </c>
    </row>
    <row r="32" spans="2:16" s="52" customFormat="1" ht="12.75" customHeight="1" x14ac:dyDescent="0.2">
      <c r="B32" s="48"/>
      <c r="C32" s="57"/>
      <c r="D32" s="189">
        <v>0</v>
      </c>
      <c r="E32" s="189">
        <v>0</v>
      </c>
      <c r="F32" s="189">
        <v>80</v>
      </c>
      <c r="G32" s="189">
        <v>0</v>
      </c>
      <c r="H32" s="189">
        <v>0</v>
      </c>
      <c r="I32" s="189">
        <v>0</v>
      </c>
      <c r="J32" s="189">
        <v>0</v>
      </c>
      <c r="K32" s="189">
        <v>18</v>
      </c>
      <c r="L32" s="189">
        <v>59</v>
      </c>
      <c r="M32" s="190">
        <v>73</v>
      </c>
      <c r="N32" s="189">
        <v>0</v>
      </c>
      <c r="O32" s="189">
        <v>0</v>
      </c>
      <c r="P32" s="191">
        <f t="shared" si="0"/>
        <v>230</v>
      </c>
    </row>
    <row r="33" spans="2:17" s="52" customFormat="1" ht="12.75" customHeight="1" x14ac:dyDescent="0.2">
      <c r="B33" s="48" t="s">
        <v>5</v>
      </c>
      <c r="C33" s="57"/>
      <c r="D33" s="190">
        <v>22</v>
      </c>
      <c r="E33" s="189">
        <v>1</v>
      </c>
      <c r="F33" s="189">
        <v>3</v>
      </c>
      <c r="G33" s="189">
        <v>0</v>
      </c>
      <c r="H33" s="189">
        <v>1</v>
      </c>
      <c r="I33" s="190">
        <v>11</v>
      </c>
      <c r="J33" s="189">
        <v>2</v>
      </c>
      <c r="K33" s="189">
        <v>0</v>
      </c>
      <c r="L33" s="190">
        <v>0</v>
      </c>
      <c r="M33" s="189">
        <v>0</v>
      </c>
      <c r="N33" s="190">
        <v>1</v>
      </c>
      <c r="O33" s="190">
        <v>0</v>
      </c>
      <c r="P33" s="191">
        <f t="shared" si="0"/>
        <v>41</v>
      </c>
    </row>
    <row r="34" spans="2:17" s="52" customFormat="1" ht="12.75" customHeight="1" x14ac:dyDescent="0.2">
      <c r="B34" s="48"/>
      <c r="C34" s="57"/>
      <c r="D34" s="190">
        <v>2</v>
      </c>
      <c r="E34" s="189">
        <v>0</v>
      </c>
      <c r="F34" s="190">
        <v>1</v>
      </c>
      <c r="G34" s="190">
        <v>0</v>
      </c>
      <c r="H34" s="189">
        <v>1</v>
      </c>
      <c r="I34" s="190">
        <v>13</v>
      </c>
      <c r="J34" s="189">
        <v>0</v>
      </c>
      <c r="K34" s="190">
        <v>0</v>
      </c>
      <c r="L34" s="189">
        <v>6</v>
      </c>
      <c r="M34" s="189">
        <v>0</v>
      </c>
      <c r="N34" s="190">
        <v>0</v>
      </c>
      <c r="O34" s="190">
        <v>0</v>
      </c>
      <c r="P34" s="191">
        <f t="shared" si="0"/>
        <v>23</v>
      </c>
    </row>
    <row r="35" spans="2:17" s="52" customFormat="1" ht="12.75" customHeight="1" x14ac:dyDescent="0.2">
      <c r="B35" s="48"/>
      <c r="C35" s="57"/>
      <c r="D35" s="190">
        <v>6</v>
      </c>
      <c r="E35" s="189">
        <v>0</v>
      </c>
      <c r="F35" s="189">
        <v>112</v>
      </c>
      <c r="G35" s="189">
        <v>0</v>
      </c>
      <c r="H35" s="189">
        <v>0</v>
      </c>
      <c r="I35" s="190">
        <v>4</v>
      </c>
      <c r="J35" s="189">
        <v>0</v>
      </c>
      <c r="K35" s="189">
        <v>1</v>
      </c>
      <c r="L35" s="190">
        <v>12</v>
      </c>
      <c r="M35" s="190">
        <v>23</v>
      </c>
      <c r="N35" s="189">
        <v>0</v>
      </c>
      <c r="O35" s="189">
        <v>0</v>
      </c>
      <c r="P35" s="191">
        <f t="shared" si="0"/>
        <v>158</v>
      </c>
    </row>
    <row r="36" spans="2:17" s="170" customFormat="1" ht="12.75" customHeight="1" x14ac:dyDescent="0.2">
      <c r="B36" s="59" t="s">
        <v>6</v>
      </c>
      <c r="C36" s="57"/>
      <c r="D36" s="192">
        <f>D9+D12+D15+D18+D21+D24+D27+D30+D33</f>
        <v>312</v>
      </c>
      <c r="E36" s="192">
        <f t="shared" ref="E36:M36" si="1">E9+E12+E15+E18+E21+E24+E27+E30+E33</f>
        <v>131</v>
      </c>
      <c r="F36" s="192">
        <f t="shared" si="1"/>
        <v>790</v>
      </c>
      <c r="G36" s="192">
        <f t="shared" si="1"/>
        <v>188</v>
      </c>
      <c r="H36" s="192">
        <f t="shared" si="1"/>
        <v>114</v>
      </c>
      <c r="I36" s="192">
        <f t="shared" si="1"/>
        <v>316</v>
      </c>
      <c r="J36" s="192">
        <f t="shared" si="1"/>
        <v>70</v>
      </c>
      <c r="K36" s="192">
        <f t="shared" si="1"/>
        <v>35</v>
      </c>
      <c r="L36" s="192">
        <f t="shared" si="1"/>
        <v>275</v>
      </c>
      <c r="M36" s="192">
        <f t="shared" si="1"/>
        <v>463</v>
      </c>
      <c r="N36" s="192">
        <f t="shared" ref="N36:P38" si="2">N9+N12+N15+N18+N21+N24+N27+N30+N33</f>
        <v>192</v>
      </c>
      <c r="O36" s="192">
        <f t="shared" si="2"/>
        <v>0</v>
      </c>
      <c r="P36" s="192">
        <f t="shared" si="2"/>
        <v>2886</v>
      </c>
      <c r="Q36" s="68"/>
    </row>
    <row r="37" spans="2:17" s="170" customFormat="1" ht="12.75" customHeight="1" x14ac:dyDescent="0.2">
      <c r="B37" s="65"/>
      <c r="C37" s="57"/>
      <c r="D37" s="192">
        <f>D10+D13+D16+D19+D22+D25+D28+D31+D34</f>
        <v>318</v>
      </c>
      <c r="E37" s="192">
        <f t="shared" ref="E37:P37" si="3">E10+E13+E16+E19+E22+E25+E28+E31+E34</f>
        <v>168</v>
      </c>
      <c r="F37" s="192">
        <f t="shared" si="3"/>
        <v>599</v>
      </c>
      <c r="G37" s="192">
        <f t="shared" si="3"/>
        <v>194</v>
      </c>
      <c r="H37" s="192">
        <f t="shared" si="3"/>
        <v>144</v>
      </c>
      <c r="I37" s="192">
        <f t="shared" si="3"/>
        <v>246</v>
      </c>
      <c r="J37" s="192">
        <f t="shared" si="3"/>
        <v>60</v>
      </c>
      <c r="K37" s="192">
        <f t="shared" si="3"/>
        <v>28</v>
      </c>
      <c r="L37" s="192">
        <f t="shared" si="3"/>
        <v>216</v>
      </c>
      <c r="M37" s="192">
        <f t="shared" si="3"/>
        <v>463</v>
      </c>
      <c r="N37" s="192">
        <f t="shared" si="2"/>
        <v>183</v>
      </c>
      <c r="O37" s="192">
        <f t="shared" si="2"/>
        <v>121</v>
      </c>
      <c r="P37" s="192">
        <f t="shared" si="3"/>
        <v>2740</v>
      </c>
      <c r="Q37" s="69"/>
    </row>
    <row r="38" spans="2:17" s="170" customFormat="1" ht="12.75" customHeight="1" x14ac:dyDescent="0.2">
      <c r="B38" s="65"/>
      <c r="C38" s="57"/>
      <c r="D38" s="192">
        <f>D11+D14+D17+D20+D23+D26+D29+D32+D35</f>
        <v>351</v>
      </c>
      <c r="E38" s="192">
        <f t="shared" ref="E38:P38" si="4">E11+E14+E17+E20+E23+E26+E29+E32+E35</f>
        <v>120</v>
      </c>
      <c r="F38" s="192">
        <f t="shared" si="4"/>
        <v>803</v>
      </c>
      <c r="G38" s="192">
        <f t="shared" si="4"/>
        <v>195</v>
      </c>
      <c r="H38" s="192">
        <f t="shared" si="4"/>
        <v>136</v>
      </c>
      <c r="I38" s="192">
        <f t="shared" si="4"/>
        <v>296</v>
      </c>
      <c r="J38" s="192">
        <f t="shared" si="4"/>
        <v>94</v>
      </c>
      <c r="K38" s="192">
        <f t="shared" si="4"/>
        <v>53</v>
      </c>
      <c r="L38" s="192">
        <f t="shared" si="4"/>
        <v>276</v>
      </c>
      <c r="M38" s="192">
        <f t="shared" si="4"/>
        <v>512</v>
      </c>
      <c r="N38" s="192">
        <f t="shared" si="2"/>
        <v>199</v>
      </c>
      <c r="O38" s="192">
        <f t="shared" si="2"/>
        <v>154</v>
      </c>
      <c r="P38" s="192">
        <f t="shared" si="4"/>
        <v>3189</v>
      </c>
      <c r="Q38" s="69"/>
    </row>
    <row r="39" spans="2:17" s="170" customFormat="1" ht="12.75" customHeight="1" x14ac:dyDescent="0.2">
      <c r="B39" s="65"/>
      <c r="C39" s="70"/>
      <c r="Q39" s="52"/>
    </row>
    <row r="40" spans="2:17" s="170" customFormat="1" ht="12.75" customHeight="1" x14ac:dyDescent="0.2">
      <c r="B40" s="65"/>
      <c r="C40" s="70"/>
      <c r="Q40" s="52"/>
    </row>
    <row r="41" spans="2:17" s="170" customFormat="1" ht="12.75" customHeight="1" x14ac:dyDescent="0.2">
      <c r="B41" s="16" t="s">
        <v>110</v>
      </c>
      <c r="C41" s="57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52"/>
    </row>
    <row r="42" spans="2:17" s="170" customFormat="1" ht="12.75" customHeight="1" x14ac:dyDescent="0.2">
      <c r="B42" s="48"/>
      <c r="C42" s="172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74"/>
      <c r="Q42" s="52"/>
    </row>
    <row r="43" spans="2:17" s="170" customFormat="1" ht="12.75" customHeight="1" x14ac:dyDescent="0.2">
      <c r="B43" s="48"/>
      <c r="C43" s="172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74"/>
      <c r="Q43" s="52"/>
    </row>
    <row r="44" spans="2:17" s="170" customFormat="1" ht="12.75" customHeight="1" x14ac:dyDescent="0.2">
      <c r="B44" s="48"/>
      <c r="C44" s="172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74"/>
      <c r="Q44" s="52"/>
    </row>
    <row r="45" spans="2:17" s="170" customFormat="1" ht="12.75" customHeight="1" x14ac:dyDescent="0.2">
      <c r="B45" s="48"/>
      <c r="C45" s="5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74"/>
      <c r="Q45" s="52"/>
    </row>
    <row r="46" spans="2:17" s="170" customFormat="1" ht="12.75" customHeight="1" x14ac:dyDescent="0.2">
      <c r="B46" s="48"/>
      <c r="C46" s="5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74"/>
      <c r="Q46" s="52"/>
    </row>
    <row r="47" spans="2:17" s="170" customFormat="1" ht="12.75" customHeight="1" x14ac:dyDescent="0.2">
      <c r="B47" s="48"/>
      <c r="C47" s="5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74"/>
      <c r="Q47" s="52"/>
    </row>
    <row r="48" spans="2:17" s="170" customFormat="1" ht="12.75" customHeight="1" x14ac:dyDescent="0.2">
      <c r="B48" s="48"/>
      <c r="C48" s="5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74"/>
      <c r="Q48" s="52"/>
    </row>
    <row r="49" spans="2:17" ht="12.75" customHeight="1" x14ac:dyDescent="0.2">
      <c r="B49" s="48"/>
      <c r="C49" s="57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4"/>
      <c r="Q49" s="47"/>
    </row>
    <row r="50" spans="2:17" ht="12.75" customHeight="1" x14ac:dyDescent="0.2">
      <c r="B50" s="48"/>
      <c r="C50" s="57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  <c r="Q50" s="47"/>
    </row>
    <row r="51" spans="2:17" ht="12.75" customHeight="1" x14ac:dyDescent="0.2">
      <c r="B51" s="48"/>
      <c r="C51" s="57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47"/>
    </row>
    <row r="52" spans="2:17" ht="12.75" customHeight="1" x14ac:dyDescent="0.2">
      <c r="B52" s="48"/>
      <c r="C52" s="57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47"/>
    </row>
    <row r="53" spans="2:17" ht="12.75" customHeight="1" x14ac:dyDescent="0.2">
      <c r="B53" s="48"/>
      <c r="C53" s="57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47"/>
    </row>
    <row r="54" spans="2:17" ht="12.75" customHeight="1" x14ac:dyDescent="0.2">
      <c r="B54" s="48"/>
      <c r="C54" s="57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4"/>
      <c r="Q54" s="47"/>
    </row>
    <row r="55" spans="2:17" ht="12.75" customHeight="1" x14ac:dyDescent="0.2">
      <c r="B55" s="48"/>
      <c r="C55" s="57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4"/>
      <c r="Q55" s="47"/>
    </row>
    <row r="56" spans="2:17" ht="12.75" customHeight="1" x14ac:dyDescent="0.2">
      <c r="B56" s="48"/>
      <c r="C56" s="57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4"/>
      <c r="Q56" s="47"/>
    </row>
    <row r="57" spans="2:17" ht="12.75" customHeight="1" x14ac:dyDescent="0.2">
      <c r="B57" s="48"/>
      <c r="C57" s="57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  <c r="Q57" s="47"/>
    </row>
    <row r="58" spans="2:17" ht="12.75" customHeight="1" x14ac:dyDescent="0.2">
      <c r="B58" s="48"/>
      <c r="C58" s="57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4"/>
      <c r="Q58" s="47"/>
    </row>
    <row r="59" spans="2:17" ht="12.75" customHeight="1" x14ac:dyDescent="0.2">
      <c r="B59" s="48"/>
      <c r="C59" s="57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  <c r="Q59" s="47"/>
    </row>
    <row r="60" spans="2:17" ht="12.75" customHeight="1" x14ac:dyDescent="0.2">
      <c r="B60" s="48"/>
      <c r="C60" s="57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4"/>
      <c r="Q60" s="47"/>
    </row>
    <row r="61" spans="2:17" ht="12.75" customHeight="1" x14ac:dyDescent="0.2">
      <c r="B61" s="48"/>
      <c r="C61" s="57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4"/>
      <c r="Q61" s="47"/>
    </row>
    <row r="62" spans="2:17" ht="12.75" customHeight="1" x14ac:dyDescent="0.2">
      <c r="B62" s="48"/>
      <c r="C62" s="57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4"/>
      <c r="Q62" s="47"/>
    </row>
    <row r="63" spans="2:17" ht="12.75" customHeight="1" x14ac:dyDescent="0.2">
      <c r="B63" s="48"/>
      <c r="C63" s="57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4"/>
      <c r="Q63" s="47"/>
    </row>
    <row r="64" spans="2:17" ht="12.75" customHeight="1" x14ac:dyDescent="0.2">
      <c r="B64" s="48"/>
      <c r="C64" s="57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4"/>
      <c r="Q64" s="47"/>
    </row>
    <row r="65" spans="2:17" ht="12.75" customHeight="1" x14ac:dyDescent="0.2">
      <c r="B65" s="48"/>
      <c r="C65" s="57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4"/>
      <c r="Q65" s="47"/>
    </row>
    <row r="66" spans="2:17" ht="12.75" customHeight="1" x14ac:dyDescent="0.2">
      <c r="B66" s="48"/>
      <c r="C66" s="57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4"/>
      <c r="Q66" s="47"/>
    </row>
    <row r="67" spans="2:17" ht="12.75" customHeight="1" x14ac:dyDescent="0.2">
      <c r="B67" s="48"/>
      <c r="C67" s="57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4"/>
      <c r="Q67" s="47"/>
    </row>
    <row r="68" spans="2:17" ht="12.75" customHeight="1" x14ac:dyDescent="0.2">
      <c r="B68" s="48"/>
      <c r="C68" s="57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4"/>
      <c r="Q68" s="47"/>
    </row>
    <row r="69" spans="2:17" ht="12.75" customHeight="1" x14ac:dyDescent="0.2">
      <c r="B69" s="48"/>
      <c r="C69" s="57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4"/>
      <c r="Q69" s="47"/>
    </row>
    <row r="70" spans="2:17" ht="12.75" customHeight="1" x14ac:dyDescent="0.2">
      <c r="B70" s="48"/>
      <c r="C70" s="57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4"/>
      <c r="Q70" s="47"/>
    </row>
    <row r="71" spans="2:17" ht="12.75" customHeight="1" x14ac:dyDescent="0.2">
      <c r="B71" s="48"/>
      <c r="C71" s="57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4"/>
      <c r="Q71" s="47"/>
    </row>
    <row r="72" spans="2:17" ht="12.75" customHeight="1" x14ac:dyDescent="0.2">
      <c r="B72" s="48"/>
      <c r="C72" s="70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47"/>
    </row>
    <row r="73" spans="2:17" ht="12.75" customHeight="1" x14ac:dyDescent="0.2">
      <c r="B73" s="48"/>
      <c r="C73" s="70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47"/>
    </row>
    <row r="74" spans="2:17" ht="12.75" customHeight="1" x14ac:dyDescent="0.2">
      <c r="B74" s="48"/>
      <c r="C74" s="70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47"/>
    </row>
    <row r="75" spans="2:17" ht="12.75" customHeight="1" x14ac:dyDescent="0.2">
      <c r="B75" s="48"/>
      <c r="C75" s="57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47"/>
    </row>
    <row r="76" spans="2:17" ht="12.75" customHeight="1" x14ac:dyDescent="0.2">
      <c r="B76" s="48"/>
      <c r="C76" s="72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4"/>
      <c r="Q76" s="47"/>
    </row>
    <row r="77" spans="2:17" ht="12.75" customHeight="1" x14ac:dyDescent="0.2">
      <c r="B77" s="48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47"/>
    </row>
    <row r="78" spans="2:17" ht="12.75" customHeight="1" x14ac:dyDescent="0.2">
      <c r="B78" s="48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4"/>
      <c r="Q78" s="47"/>
    </row>
    <row r="79" spans="2:17" ht="12.75" customHeight="1" x14ac:dyDescent="0.2">
      <c r="B79" s="48"/>
      <c r="C79" s="57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4"/>
      <c r="Q79" s="47"/>
    </row>
    <row r="80" spans="2:17" ht="12.75" customHeight="1" x14ac:dyDescent="0.2">
      <c r="B80" s="48"/>
      <c r="C80" s="57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4"/>
      <c r="Q80" s="47"/>
    </row>
    <row r="81" spans="2:17" ht="12.75" customHeight="1" x14ac:dyDescent="0.2">
      <c r="B81" s="48"/>
      <c r="C81" s="57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4"/>
      <c r="Q81" s="47"/>
    </row>
    <row r="82" spans="2:17" ht="12.75" customHeight="1" x14ac:dyDescent="0.2">
      <c r="B82" s="48"/>
      <c r="C82" s="57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4"/>
      <c r="Q82" s="47"/>
    </row>
    <row r="83" spans="2:17" ht="12.75" customHeight="1" x14ac:dyDescent="0.2">
      <c r="B83" s="48"/>
      <c r="C83" s="57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4"/>
      <c r="Q83" s="47"/>
    </row>
    <row r="84" spans="2:17" ht="12.75" customHeight="1" x14ac:dyDescent="0.2">
      <c r="B84" s="48"/>
      <c r="C84" s="57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4"/>
      <c r="Q84" s="47"/>
    </row>
    <row r="85" spans="2:17" ht="12.75" customHeight="1" x14ac:dyDescent="0.2">
      <c r="B85" s="48"/>
      <c r="C85" s="57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4"/>
      <c r="Q85" s="47"/>
    </row>
    <row r="86" spans="2:17" ht="12.75" customHeight="1" x14ac:dyDescent="0.2">
      <c r="B86" s="48"/>
      <c r="C86" s="57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4"/>
      <c r="Q86" s="47"/>
    </row>
    <row r="87" spans="2:17" ht="12.75" customHeight="1" x14ac:dyDescent="0.2">
      <c r="B87" s="48"/>
      <c r="C87" s="57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47"/>
    </row>
    <row r="88" spans="2:17" ht="12.75" customHeight="1" x14ac:dyDescent="0.2">
      <c r="B88" s="48"/>
      <c r="C88" s="57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4"/>
      <c r="Q88" s="47"/>
    </row>
    <row r="89" spans="2:17" ht="12.75" customHeight="1" x14ac:dyDescent="0.2">
      <c r="B89" s="48"/>
      <c r="C89" s="57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4"/>
      <c r="Q89" s="47"/>
    </row>
    <row r="90" spans="2:17" ht="12.75" customHeight="1" x14ac:dyDescent="0.2">
      <c r="B90" s="48"/>
      <c r="C90" s="57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47"/>
    </row>
    <row r="91" spans="2:17" ht="12.75" customHeight="1" x14ac:dyDescent="0.2">
      <c r="B91" s="48"/>
      <c r="C91" s="57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4"/>
      <c r="Q91" s="47"/>
    </row>
    <row r="92" spans="2:17" ht="12.75" customHeight="1" x14ac:dyDescent="0.2">
      <c r="B92" s="48"/>
      <c r="C92" s="57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4"/>
      <c r="Q92" s="47"/>
    </row>
    <row r="93" spans="2:17" ht="12.75" customHeight="1" x14ac:dyDescent="0.2">
      <c r="B93" s="48"/>
      <c r="C93" s="57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4"/>
      <c r="Q93" s="47"/>
    </row>
    <row r="94" spans="2:17" ht="12.75" customHeight="1" x14ac:dyDescent="0.2">
      <c r="B94" s="48"/>
      <c r="C94" s="57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4"/>
      <c r="Q94" s="47"/>
    </row>
    <row r="95" spans="2:17" ht="12.75" customHeight="1" x14ac:dyDescent="0.2">
      <c r="B95" s="48"/>
      <c r="C95" s="57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4"/>
      <c r="Q95" s="47"/>
    </row>
    <row r="96" spans="2:17" ht="12.75" customHeight="1" x14ac:dyDescent="0.2">
      <c r="B96" s="48"/>
      <c r="C96" s="57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4"/>
      <c r="Q96" s="47"/>
    </row>
    <row r="97" spans="2:17" ht="12.75" customHeight="1" x14ac:dyDescent="0.2">
      <c r="B97" s="48"/>
      <c r="C97" s="57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4"/>
      <c r="Q97" s="47"/>
    </row>
    <row r="98" spans="2:17" ht="12.75" customHeight="1" x14ac:dyDescent="0.2">
      <c r="B98" s="48"/>
      <c r="C98" s="57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4"/>
      <c r="Q98" s="47"/>
    </row>
    <row r="99" spans="2:17" ht="12.75" customHeight="1" x14ac:dyDescent="0.2">
      <c r="B99" s="48"/>
      <c r="C99" s="57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4"/>
      <c r="Q99" s="47"/>
    </row>
    <row r="100" spans="2:17" ht="12.75" customHeight="1" x14ac:dyDescent="0.2">
      <c r="B100" s="48"/>
      <c r="C100" s="57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4"/>
      <c r="Q100" s="47"/>
    </row>
    <row r="101" spans="2:17" ht="12.75" customHeight="1" x14ac:dyDescent="0.2">
      <c r="B101" s="48"/>
      <c r="C101" s="57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4"/>
      <c r="Q101" s="47"/>
    </row>
    <row r="102" spans="2:17" ht="12.75" customHeight="1" x14ac:dyDescent="0.2">
      <c r="B102" s="48"/>
      <c r="C102" s="57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4"/>
      <c r="Q102" s="47"/>
    </row>
    <row r="103" spans="2:17" ht="12.75" customHeight="1" x14ac:dyDescent="0.2">
      <c r="B103" s="48"/>
      <c r="C103" s="57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4"/>
      <c r="Q103" s="47"/>
    </row>
    <row r="104" spans="2:17" ht="12.75" customHeight="1" x14ac:dyDescent="0.2">
      <c r="B104" s="48"/>
      <c r="C104" s="57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4"/>
      <c r="Q104" s="47"/>
    </row>
    <row r="105" spans="2:17" ht="12.75" customHeight="1" x14ac:dyDescent="0.2">
      <c r="B105" s="48"/>
      <c r="C105" s="57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4"/>
      <c r="Q105" s="47"/>
    </row>
    <row r="106" spans="2:17" ht="12.75" customHeight="1" x14ac:dyDescent="0.2">
      <c r="B106" s="48"/>
      <c r="C106" s="70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47"/>
    </row>
    <row r="107" spans="2:17" ht="12.75" customHeight="1" x14ac:dyDescent="0.2">
      <c r="B107" s="48"/>
      <c r="C107" s="70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47"/>
    </row>
    <row r="108" spans="2:17" ht="12.75" customHeight="1" x14ac:dyDescent="0.2">
      <c r="B108" s="48"/>
      <c r="C108" s="70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47"/>
    </row>
    <row r="109" spans="2:17" ht="12.75" customHeight="1" x14ac:dyDescent="0.2">
      <c r="B109" s="48"/>
      <c r="C109" s="57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47"/>
    </row>
    <row r="110" spans="2:17" ht="12.75" customHeight="1" x14ac:dyDescent="0.2">
      <c r="B110" s="48"/>
      <c r="C110" s="72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4"/>
      <c r="Q110" s="47"/>
    </row>
    <row r="111" spans="2:17" ht="12.75" customHeight="1" x14ac:dyDescent="0.2">
      <c r="B111" s="48"/>
      <c r="C111" s="72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4"/>
      <c r="Q111" s="47"/>
    </row>
    <row r="112" spans="2:17" ht="12.75" customHeight="1" x14ac:dyDescent="0.2">
      <c r="B112" s="48"/>
      <c r="C112" s="72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4"/>
      <c r="Q112" s="47"/>
    </row>
    <row r="113" spans="2:17" ht="12.75" customHeight="1" x14ac:dyDescent="0.2">
      <c r="B113" s="48"/>
      <c r="C113" s="57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4"/>
      <c r="Q113" s="47"/>
    </row>
    <row r="114" spans="2:17" ht="12.75" customHeight="1" x14ac:dyDescent="0.2">
      <c r="B114" s="48"/>
      <c r="C114" s="57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4"/>
      <c r="Q114" s="47"/>
    </row>
    <row r="115" spans="2:17" ht="12.75" customHeight="1" x14ac:dyDescent="0.2">
      <c r="B115" s="48"/>
      <c r="C115" s="57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4"/>
      <c r="Q115" s="47"/>
    </row>
    <row r="116" spans="2:17" ht="12.75" customHeight="1" x14ac:dyDescent="0.2">
      <c r="B116" s="48"/>
      <c r="C116" s="57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4"/>
      <c r="Q116" s="47"/>
    </row>
    <row r="117" spans="2:17" ht="12.75" customHeight="1" x14ac:dyDescent="0.2">
      <c r="B117" s="48"/>
      <c r="C117" s="57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4"/>
      <c r="Q117" s="47"/>
    </row>
    <row r="118" spans="2:17" ht="12.75" customHeight="1" x14ac:dyDescent="0.2">
      <c r="B118" s="48"/>
      <c r="C118" s="57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4"/>
      <c r="Q118" s="47"/>
    </row>
    <row r="119" spans="2:17" ht="12.75" customHeight="1" x14ac:dyDescent="0.2">
      <c r="B119" s="48"/>
      <c r="C119" s="57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4"/>
      <c r="Q119" s="47"/>
    </row>
    <row r="120" spans="2:17" ht="12.75" customHeight="1" x14ac:dyDescent="0.2">
      <c r="B120" s="48"/>
      <c r="C120" s="57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4"/>
      <c r="Q120" s="47"/>
    </row>
    <row r="121" spans="2:17" ht="12.75" customHeight="1" x14ac:dyDescent="0.2">
      <c r="B121" s="48"/>
      <c r="C121" s="57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4"/>
      <c r="Q121" s="47"/>
    </row>
    <row r="122" spans="2:17" ht="12.75" customHeight="1" x14ac:dyDescent="0.2">
      <c r="B122" s="48"/>
      <c r="C122" s="57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4"/>
      <c r="Q122" s="47"/>
    </row>
    <row r="123" spans="2:17" ht="12.75" customHeight="1" x14ac:dyDescent="0.2">
      <c r="B123" s="48"/>
      <c r="C123" s="57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4"/>
      <c r="Q123" s="47"/>
    </row>
    <row r="124" spans="2:17" ht="12.75" customHeight="1" x14ac:dyDescent="0.2">
      <c r="B124" s="48"/>
      <c r="C124" s="57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4"/>
      <c r="Q124" s="47"/>
    </row>
    <row r="125" spans="2:17" ht="12.75" customHeight="1" x14ac:dyDescent="0.2">
      <c r="B125" s="48"/>
      <c r="C125" s="57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4"/>
      <c r="Q125" s="47"/>
    </row>
    <row r="126" spans="2:17" ht="12.75" customHeight="1" x14ac:dyDescent="0.2">
      <c r="B126" s="48"/>
      <c r="C126" s="57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4"/>
      <c r="Q126" s="47"/>
    </row>
    <row r="127" spans="2:17" ht="12.75" customHeight="1" x14ac:dyDescent="0.2">
      <c r="B127" s="48"/>
      <c r="C127" s="57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4"/>
      <c r="Q127" s="47"/>
    </row>
    <row r="128" spans="2:17" ht="12.75" customHeight="1" x14ac:dyDescent="0.2">
      <c r="B128" s="48"/>
      <c r="C128" s="57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4"/>
      <c r="Q128" s="47"/>
    </row>
    <row r="129" spans="2:17" ht="12.75" customHeight="1" x14ac:dyDescent="0.2">
      <c r="B129" s="48"/>
      <c r="C129" s="57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4"/>
      <c r="Q129" s="47"/>
    </row>
    <row r="130" spans="2:17" ht="12.75" customHeight="1" x14ac:dyDescent="0.2">
      <c r="B130" s="48"/>
      <c r="C130" s="57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4"/>
      <c r="Q130" s="47"/>
    </row>
    <row r="131" spans="2:17" ht="12.75" customHeight="1" x14ac:dyDescent="0.2">
      <c r="B131" s="48"/>
      <c r="C131" s="57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4"/>
      <c r="Q131" s="47"/>
    </row>
    <row r="132" spans="2:17" ht="12.75" customHeight="1" x14ac:dyDescent="0.2">
      <c r="B132" s="48"/>
      <c r="C132" s="57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4"/>
      <c r="Q132" s="47"/>
    </row>
    <row r="133" spans="2:17" ht="12.75" customHeight="1" x14ac:dyDescent="0.2">
      <c r="B133" s="48"/>
      <c r="C133" s="57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4"/>
      <c r="Q133" s="47"/>
    </row>
    <row r="134" spans="2:17" ht="12.75" customHeight="1" x14ac:dyDescent="0.2">
      <c r="B134" s="48"/>
      <c r="C134" s="57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4"/>
      <c r="Q134" s="47"/>
    </row>
    <row r="135" spans="2:17" ht="12.75" customHeight="1" x14ac:dyDescent="0.2">
      <c r="B135" s="48"/>
      <c r="C135" s="57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4"/>
      <c r="Q135" s="47"/>
    </row>
    <row r="136" spans="2:17" ht="12.75" customHeight="1" x14ac:dyDescent="0.2">
      <c r="B136" s="48"/>
      <c r="C136" s="57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4"/>
      <c r="Q136" s="47"/>
    </row>
    <row r="137" spans="2:17" ht="12.75" customHeight="1" x14ac:dyDescent="0.2">
      <c r="B137" s="48"/>
      <c r="C137" s="57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4"/>
      <c r="Q137" s="47"/>
    </row>
    <row r="138" spans="2:17" ht="12.75" customHeight="1" x14ac:dyDescent="0.2">
      <c r="B138" s="48"/>
      <c r="C138" s="57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4"/>
      <c r="Q138" s="47"/>
    </row>
    <row r="139" spans="2:17" ht="12.75" customHeight="1" x14ac:dyDescent="0.2">
      <c r="B139" s="48"/>
      <c r="C139" s="57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4"/>
      <c r="Q139" s="47"/>
    </row>
    <row r="140" spans="2:17" ht="12.75" customHeight="1" x14ac:dyDescent="0.2">
      <c r="B140" s="48"/>
      <c r="C140" s="70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47"/>
    </row>
    <row r="141" spans="2:17" ht="12.75" customHeight="1" x14ac:dyDescent="0.2">
      <c r="B141" s="48"/>
      <c r="C141" s="70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47"/>
    </row>
    <row r="142" spans="2:17" ht="12.75" customHeight="1" x14ac:dyDescent="0.2">
      <c r="B142" s="48"/>
      <c r="C142" s="70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47"/>
    </row>
    <row r="143" spans="2:17" ht="12.75" customHeight="1" x14ac:dyDescent="0.2">
      <c r="B143" s="48"/>
      <c r="C143" s="57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47"/>
    </row>
    <row r="144" spans="2:17" ht="12.75" customHeight="1" x14ac:dyDescent="0.2">
      <c r="B144" s="48"/>
      <c r="C144" s="72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4"/>
      <c r="Q144" s="47"/>
    </row>
    <row r="145" spans="2:17" ht="12.75" customHeight="1" x14ac:dyDescent="0.2">
      <c r="B145" s="48"/>
      <c r="C145" s="72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4"/>
      <c r="Q145" s="47"/>
    </row>
    <row r="146" spans="2:17" ht="12.75" customHeight="1" x14ac:dyDescent="0.2">
      <c r="B146" s="48"/>
      <c r="C146" s="72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4"/>
      <c r="Q146" s="47"/>
    </row>
    <row r="147" spans="2:17" ht="12.75" customHeight="1" x14ac:dyDescent="0.2">
      <c r="B147" s="48"/>
      <c r="C147" s="57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4"/>
      <c r="Q147" s="47"/>
    </row>
    <row r="148" spans="2:17" ht="12.75" customHeight="1" x14ac:dyDescent="0.2">
      <c r="B148" s="48"/>
      <c r="C148" s="57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4"/>
      <c r="Q148" s="47"/>
    </row>
    <row r="149" spans="2:17" ht="12.75" customHeight="1" x14ac:dyDescent="0.2">
      <c r="B149" s="48"/>
      <c r="C149" s="57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4"/>
      <c r="Q149" s="47"/>
    </row>
    <row r="150" spans="2:17" ht="12.75" customHeight="1" x14ac:dyDescent="0.2">
      <c r="B150" s="48"/>
      <c r="C150" s="57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4"/>
      <c r="Q150" s="47"/>
    </row>
    <row r="151" spans="2:17" ht="12.75" customHeight="1" x14ac:dyDescent="0.2">
      <c r="B151" s="48"/>
      <c r="C151" s="57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4"/>
      <c r="Q151" s="47"/>
    </row>
    <row r="152" spans="2:17" ht="12.75" customHeight="1" x14ac:dyDescent="0.2">
      <c r="B152" s="48"/>
      <c r="C152" s="57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4"/>
      <c r="Q152" s="47"/>
    </row>
    <row r="153" spans="2:17" ht="12.75" customHeight="1" x14ac:dyDescent="0.2">
      <c r="B153" s="48"/>
      <c r="C153" s="57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4"/>
      <c r="Q153" s="47"/>
    </row>
    <row r="154" spans="2:17" ht="12.75" customHeight="1" x14ac:dyDescent="0.2">
      <c r="B154" s="48"/>
      <c r="C154" s="57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4"/>
      <c r="Q154" s="47"/>
    </row>
    <row r="155" spans="2:17" ht="12.75" customHeight="1" x14ac:dyDescent="0.2">
      <c r="B155" s="48"/>
      <c r="C155" s="57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4"/>
      <c r="Q155" s="47"/>
    </row>
    <row r="156" spans="2:17" ht="12.75" customHeight="1" x14ac:dyDescent="0.2">
      <c r="B156" s="48"/>
      <c r="C156" s="57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4"/>
      <c r="Q156" s="47"/>
    </row>
    <row r="157" spans="2:17" ht="12.75" customHeight="1" x14ac:dyDescent="0.2">
      <c r="B157" s="48"/>
      <c r="C157" s="57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4"/>
      <c r="Q157" s="47"/>
    </row>
    <row r="158" spans="2:17" ht="12.75" customHeight="1" x14ac:dyDescent="0.2">
      <c r="B158" s="48"/>
      <c r="C158" s="57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4"/>
      <c r="Q158" s="47"/>
    </row>
    <row r="159" spans="2:17" ht="12.75" customHeight="1" x14ac:dyDescent="0.2">
      <c r="B159" s="48"/>
      <c r="C159" s="57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4"/>
      <c r="Q159" s="47"/>
    </row>
    <row r="160" spans="2:17" ht="12.75" customHeight="1" x14ac:dyDescent="0.2">
      <c r="B160" s="48"/>
      <c r="C160" s="57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4"/>
      <c r="Q160" s="47"/>
    </row>
    <row r="161" spans="2:17" ht="12.75" customHeight="1" x14ac:dyDescent="0.2">
      <c r="B161" s="48"/>
      <c r="C161" s="57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4"/>
      <c r="Q161" s="47"/>
    </row>
    <row r="162" spans="2:17" ht="12.75" customHeight="1" x14ac:dyDescent="0.2">
      <c r="B162" s="48"/>
      <c r="C162" s="57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4"/>
      <c r="Q162" s="47"/>
    </row>
    <row r="163" spans="2:17" ht="12.75" customHeight="1" x14ac:dyDescent="0.2">
      <c r="B163" s="48"/>
      <c r="C163" s="57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4"/>
      <c r="Q163" s="47"/>
    </row>
    <row r="164" spans="2:17" ht="12.75" customHeight="1" x14ac:dyDescent="0.2">
      <c r="B164" s="48"/>
      <c r="C164" s="57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4"/>
      <c r="Q164" s="47"/>
    </row>
    <row r="165" spans="2:17" ht="12.75" customHeight="1" x14ac:dyDescent="0.2">
      <c r="B165" s="48"/>
      <c r="C165" s="57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4"/>
      <c r="Q165" s="47"/>
    </row>
    <row r="166" spans="2:17" ht="12.75" customHeight="1" x14ac:dyDescent="0.2">
      <c r="B166" s="48"/>
      <c r="C166" s="57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4"/>
      <c r="Q166" s="47"/>
    </row>
    <row r="167" spans="2:17" ht="12.75" customHeight="1" x14ac:dyDescent="0.2">
      <c r="B167" s="48"/>
      <c r="C167" s="57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4"/>
      <c r="Q167" s="47"/>
    </row>
    <row r="168" spans="2:17" ht="12.75" customHeight="1" x14ac:dyDescent="0.2">
      <c r="B168" s="48"/>
      <c r="C168" s="57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4"/>
      <c r="Q168" s="47"/>
    </row>
    <row r="169" spans="2:17" ht="12.75" customHeight="1" x14ac:dyDescent="0.2">
      <c r="B169" s="48"/>
      <c r="C169" s="57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4"/>
      <c r="Q169" s="47"/>
    </row>
    <row r="170" spans="2:17" ht="12.75" customHeight="1" x14ac:dyDescent="0.2">
      <c r="B170" s="48"/>
      <c r="C170" s="57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4"/>
      <c r="Q170" s="47"/>
    </row>
    <row r="171" spans="2:17" ht="12.75" customHeight="1" x14ac:dyDescent="0.2">
      <c r="B171" s="48"/>
      <c r="C171" s="57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4"/>
      <c r="Q171" s="47"/>
    </row>
    <row r="172" spans="2:17" ht="12.75" customHeight="1" x14ac:dyDescent="0.2">
      <c r="B172" s="48"/>
      <c r="C172" s="57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4"/>
      <c r="Q172" s="47"/>
    </row>
    <row r="173" spans="2:17" ht="12.75" customHeight="1" x14ac:dyDescent="0.2">
      <c r="B173" s="48"/>
      <c r="C173" s="57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4"/>
      <c r="Q173" s="47"/>
    </row>
    <row r="174" spans="2:17" ht="12.75" customHeight="1" x14ac:dyDescent="0.2">
      <c r="B174" s="48"/>
      <c r="C174" s="70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47"/>
    </row>
    <row r="175" spans="2:17" ht="12.75" customHeight="1" x14ac:dyDescent="0.2">
      <c r="B175" s="48"/>
      <c r="C175" s="70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47"/>
    </row>
    <row r="176" spans="2:17" ht="12.75" customHeight="1" x14ac:dyDescent="0.2">
      <c r="B176" s="48"/>
      <c r="C176" s="70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47"/>
    </row>
    <row r="177" spans="2:17" ht="12.75" customHeight="1" x14ac:dyDescent="0.2">
      <c r="B177" s="48"/>
      <c r="C177" s="57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47"/>
    </row>
    <row r="178" spans="2:17" ht="12.75" customHeight="1" x14ac:dyDescent="0.2">
      <c r="B178" s="48"/>
      <c r="C178" s="72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4"/>
      <c r="Q178" s="47"/>
    </row>
    <row r="179" spans="2:17" ht="12.75" customHeight="1" x14ac:dyDescent="0.2">
      <c r="B179" s="48"/>
      <c r="C179" s="72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4"/>
      <c r="Q179" s="47"/>
    </row>
    <row r="180" spans="2:17" ht="12.75" customHeight="1" x14ac:dyDescent="0.2">
      <c r="B180" s="48"/>
      <c r="C180" s="72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4"/>
      <c r="Q180" s="47"/>
    </row>
    <row r="181" spans="2:17" ht="12.75" customHeight="1" x14ac:dyDescent="0.2">
      <c r="B181" s="48"/>
      <c r="C181" s="57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4"/>
      <c r="Q181" s="47"/>
    </row>
    <row r="182" spans="2:17" ht="12.75" customHeight="1" x14ac:dyDescent="0.2">
      <c r="B182" s="48"/>
      <c r="C182" s="57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4"/>
      <c r="Q182" s="47"/>
    </row>
    <row r="183" spans="2:17" ht="12.75" customHeight="1" x14ac:dyDescent="0.2">
      <c r="B183" s="48"/>
      <c r="C183" s="57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4"/>
      <c r="Q183" s="47"/>
    </row>
    <row r="184" spans="2:17" ht="12.75" customHeight="1" x14ac:dyDescent="0.2">
      <c r="B184" s="48"/>
      <c r="C184" s="57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4"/>
      <c r="Q184" s="47"/>
    </row>
    <row r="185" spans="2:17" ht="12.75" customHeight="1" x14ac:dyDescent="0.2">
      <c r="B185" s="48"/>
      <c r="C185" s="57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4"/>
      <c r="Q185" s="47"/>
    </row>
    <row r="186" spans="2:17" ht="12.75" customHeight="1" x14ac:dyDescent="0.2">
      <c r="B186" s="48"/>
      <c r="C186" s="57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4"/>
      <c r="Q186" s="47"/>
    </row>
    <row r="187" spans="2:17" ht="12.75" customHeight="1" x14ac:dyDescent="0.2">
      <c r="B187" s="48"/>
      <c r="C187" s="57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4"/>
      <c r="Q187" s="47"/>
    </row>
    <row r="188" spans="2:17" ht="12.75" customHeight="1" x14ac:dyDescent="0.2">
      <c r="B188" s="48"/>
      <c r="C188" s="57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4"/>
      <c r="Q188" s="47"/>
    </row>
    <row r="189" spans="2:17" ht="12.75" customHeight="1" x14ac:dyDescent="0.2">
      <c r="B189" s="48"/>
      <c r="C189" s="57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4"/>
      <c r="Q189" s="47"/>
    </row>
    <row r="190" spans="2:17" ht="12.75" customHeight="1" x14ac:dyDescent="0.2">
      <c r="B190" s="48"/>
      <c r="C190" s="57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4"/>
      <c r="Q190" s="47"/>
    </row>
    <row r="191" spans="2:17" ht="12.75" customHeight="1" x14ac:dyDescent="0.2">
      <c r="B191" s="48"/>
      <c r="C191" s="57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4"/>
      <c r="Q191" s="47"/>
    </row>
    <row r="192" spans="2:17" ht="12.75" customHeight="1" x14ac:dyDescent="0.2">
      <c r="B192" s="48"/>
      <c r="C192" s="57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4"/>
      <c r="Q192" s="47"/>
    </row>
    <row r="193" spans="2:17" ht="12.75" customHeight="1" x14ac:dyDescent="0.2">
      <c r="B193" s="48"/>
      <c r="C193" s="57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4"/>
      <c r="Q193" s="47"/>
    </row>
    <row r="194" spans="2:17" ht="12.75" customHeight="1" x14ac:dyDescent="0.2">
      <c r="B194" s="48"/>
      <c r="C194" s="57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4"/>
      <c r="Q194" s="47"/>
    </row>
    <row r="195" spans="2:17" ht="12.75" customHeight="1" x14ac:dyDescent="0.2">
      <c r="B195" s="48"/>
      <c r="C195" s="57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4"/>
      <c r="Q195" s="47"/>
    </row>
    <row r="196" spans="2:17" ht="12.75" customHeight="1" x14ac:dyDescent="0.2">
      <c r="B196" s="48"/>
      <c r="C196" s="57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4"/>
      <c r="Q196" s="47"/>
    </row>
    <row r="197" spans="2:17" ht="12.75" customHeight="1" x14ac:dyDescent="0.2">
      <c r="B197" s="48"/>
      <c r="C197" s="57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4"/>
      <c r="Q197" s="47"/>
    </row>
    <row r="198" spans="2:17" ht="12.75" customHeight="1" x14ac:dyDescent="0.2">
      <c r="B198" s="48"/>
      <c r="C198" s="57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4"/>
      <c r="Q198" s="47"/>
    </row>
    <row r="199" spans="2:17" ht="12.75" customHeight="1" x14ac:dyDescent="0.2">
      <c r="B199" s="48"/>
      <c r="C199" s="57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4"/>
      <c r="Q199" s="47"/>
    </row>
    <row r="200" spans="2:17" ht="12.75" customHeight="1" x14ac:dyDescent="0.2">
      <c r="B200" s="48"/>
      <c r="C200" s="57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4"/>
      <c r="Q200" s="47"/>
    </row>
    <row r="201" spans="2:17" ht="12.75" customHeight="1" x14ac:dyDescent="0.2">
      <c r="B201" s="48"/>
      <c r="C201" s="57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4"/>
      <c r="Q201" s="47"/>
    </row>
    <row r="202" spans="2:17" ht="12.75" customHeight="1" x14ac:dyDescent="0.2">
      <c r="B202" s="48"/>
      <c r="C202" s="57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4"/>
      <c r="Q202" s="47"/>
    </row>
    <row r="203" spans="2:17" ht="12.75" customHeight="1" x14ac:dyDescent="0.2">
      <c r="B203" s="48"/>
      <c r="C203" s="57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4"/>
      <c r="Q203" s="47"/>
    </row>
    <row r="204" spans="2:17" ht="12.75" customHeight="1" x14ac:dyDescent="0.2">
      <c r="B204" s="48"/>
      <c r="C204" s="57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4"/>
      <c r="Q204" s="47"/>
    </row>
    <row r="205" spans="2:17" ht="12.75" customHeight="1" x14ac:dyDescent="0.2">
      <c r="B205" s="48"/>
      <c r="C205" s="57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4"/>
      <c r="Q205" s="47"/>
    </row>
    <row r="206" spans="2:17" ht="12.75" customHeight="1" x14ac:dyDescent="0.2">
      <c r="B206" s="48"/>
      <c r="C206" s="57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4"/>
      <c r="Q206" s="47"/>
    </row>
    <row r="207" spans="2:17" ht="12.75" customHeight="1" x14ac:dyDescent="0.2">
      <c r="B207" s="48"/>
      <c r="C207" s="57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4"/>
      <c r="Q207" s="47"/>
    </row>
    <row r="208" spans="2:17" ht="12.75" customHeight="1" x14ac:dyDescent="0.2">
      <c r="B208" s="48"/>
      <c r="C208" s="70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47"/>
    </row>
    <row r="209" spans="2:17" ht="12.75" customHeight="1" x14ac:dyDescent="0.2">
      <c r="B209" s="48"/>
      <c r="C209" s="70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47"/>
    </row>
    <row r="210" spans="2:17" ht="12.75" customHeight="1" x14ac:dyDescent="0.2">
      <c r="B210" s="48"/>
      <c r="C210" s="70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47"/>
    </row>
    <row r="211" spans="2:17" ht="12.75" customHeight="1" x14ac:dyDescent="0.2">
      <c r="B211" s="48"/>
      <c r="C211" s="57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47"/>
    </row>
    <row r="212" spans="2:17" ht="12.75" customHeight="1" x14ac:dyDescent="0.2">
      <c r="B212" s="48"/>
      <c r="C212" s="72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4"/>
      <c r="Q212" s="47"/>
    </row>
    <row r="213" spans="2:17" ht="12.75" customHeight="1" x14ac:dyDescent="0.2">
      <c r="B213" s="48"/>
      <c r="C213" s="72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4"/>
      <c r="Q213" s="47"/>
    </row>
    <row r="214" spans="2:17" ht="12.75" customHeight="1" x14ac:dyDescent="0.2">
      <c r="B214" s="48"/>
      <c r="C214" s="72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4"/>
      <c r="Q214" s="47"/>
    </row>
    <row r="215" spans="2:17" ht="12.75" customHeight="1" x14ac:dyDescent="0.2">
      <c r="B215" s="48"/>
      <c r="C215" s="57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4"/>
      <c r="Q215" s="47"/>
    </row>
    <row r="216" spans="2:17" ht="12.75" customHeight="1" x14ac:dyDescent="0.2">
      <c r="B216" s="48"/>
      <c r="C216" s="57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4"/>
      <c r="Q216" s="47"/>
    </row>
    <row r="217" spans="2:17" ht="12.75" customHeight="1" x14ac:dyDescent="0.2">
      <c r="B217" s="48"/>
      <c r="C217" s="57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4"/>
      <c r="Q217" s="47"/>
    </row>
    <row r="218" spans="2:17" ht="12.75" customHeight="1" x14ac:dyDescent="0.2">
      <c r="B218" s="48"/>
      <c r="C218" s="57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4"/>
      <c r="Q218" s="47"/>
    </row>
    <row r="219" spans="2:17" ht="12.75" customHeight="1" x14ac:dyDescent="0.2">
      <c r="B219" s="48"/>
      <c r="C219" s="57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4"/>
      <c r="Q219" s="47"/>
    </row>
    <row r="220" spans="2:17" ht="12.75" customHeight="1" x14ac:dyDescent="0.2">
      <c r="B220" s="48"/>
      <c r="C220" s="57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4"/>
      <c r="Q220" s="47"/>
    </row>
    <row r="221" spans="2:17" ht="12.75" customHeight="1" x14ac:dyDescent="0.2">
      <c r="B221" s="48"/>
      <c r="C221" s="57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4"/>
      <c r="Q221" s="47"/>
    </row>
    <row r="222" spans="2:17" ht="12.75" customHeight="1" x14ac:dyDescent="0.2">
      <c r="B222" s="48"/>
      <c r="C222" s="57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4"/>
      <c r="Q222" s="47"/>
    </row>
    <row r="223" spans="2:17" ht="12.75" customHeight="1" x14ac:dyDescent="0.2">
      <c r="B223" s="48"/>
      <c r="C223" s="57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4"/>
      <c r="Q223" s="47"/>
    </row>
    <row r="224" spans="2:17" ht="12.75" customHeight="1" x14ac:dyDescent="0.2">
      <c r="B224" s="48"/>
      <c r="C224" s="57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4"/>
      <c r="Q224" s="47"/>
    </row>
    <row r="225" spans="2:17" ht="12.75" customHeight="1" x14ac:dyDescent="0.2">
      <c r="B225" s="48"/>
      <c r="C225" s="57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4"/>
      <c r="Q225" s="47"/>
    </row>
    <row r="226" spans="2:17" ht="12.75" customHeight="1" x14ac:dyDescent="0.2">
      <c r="B226" s="48"/>
      <c r="C226" s="57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4"/>
      <c r="Q226" s="47"/>
    </row>
    <row r="227" spans="2:17" ht="12.75" customHeight="1" x14ac:dyDescent="0.2">
      <c r="B227" s="48"/>
      <c r="C227" s="57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4"/>
      <c r="Q227" s="47"/>
    </row>
    <row r="228" spans="2:17" ht="12.75" customHeight="1" x14ac:dyDescent="0.2">
      <c r="B228" s="48"/>
      <c r="C228" s="57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4"/>
      <c r="Q228" s="47"/>
    </row>
    <row r="229" spans="2:17" ht="12.75" customHeight="1" x14ac:dyDescent="0.2">
      <c r="B229" s="48"/>
      <c r="C229" s="57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4"/>
      <c r="Q229" s="47"/>
    </row>
    <row r="230" spans="2:17" ht="12.75" customHeight="1" x14ac:dyDescent="0.2">
      <c r="B230" s="48"/>
      <c r="C230" s="57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4"/>
      <c r="Q230" s="47"/>
    </row>
    <row r="231" spans="2:17" ht="12.75" customHeight="1" x14ac:dyDescent="0.2">
      <c r="B231" s="48"/>
      <c r="C231" s="57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4"/>
      <c r="Q231" s="47"/>
    </row>
    <row r="232" spans="2:17" ht="12.75" customHeight="1" x14ac:dyDescent="0.2">
      <c r="B232" s="48"/>
      <c r="C232" s="57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4"/>
      <c r="Q232" s="47"/>
    </row>
    <row r="233" spans="2:17" ht="12.75" customHeight="1" x14ac:dyDescent="0.2">
      <c r="B233" s="48"/>
      <c r="C233" s="57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4"/>
      <c r="Q233" s="47"/>
    </row>
    <row r="234" spans="2:17" ht="12.75" customHeight="1" x14ac:dyDescent="0.2">
      <c r="B234" s="48"/>
      <c r="C234" s="57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4"/>
      <c r="Q234" s="47"/>
    </row>
    <row r="235" spans="2:17" ht="12.75" customHeight="1" x14ac:dyDescent="0.2">
      <c r="B235" s="48"/>
      <c r="C235" s="57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4"/>
      <c r="Q235" s="47"/>
    </row>
    <row r="236" spans="2:17" ht="12.75" customHeight="1" x14ac:dyDescent="0.2">
      <c r="B236" s="48"/>
      <c r="C236" s="57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4"/>
      <c r="Q236" s="47"/>
    </row>
    <row r="237" spans="2:17" ht="12.75" customHeight="1" x14ac:dyDescent="0.2">
      <c r="B237" s="48"/>
      <c r="C237" s="57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4"/>
      <c r="Q237" s="47"/>
    </row>
    <row r="238" spans="2:17" ht="12.75" customHeight="1" x14ac:dyDescent="0.2">
      <c r="B238" s="48"/>
      <c r="C238" s="57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4"/>
      <c r="Q238" s="47"/>
    </row>
    <row r="239" spans="2:17" ht="12.75" customHeight="1" x14ac:dyDescent="0.2">
      <c r="B239" s="48"/>
      <c r="C239" s="57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4"/>
      <c r="Q239" s="47"/>
    </row>
    <row r="240" spans="2:17" ht="12.75" customHeight="1" x14ac:dyDescent="0.2">
      <c r="B240" s="48"/>
      <c r="C240" s="57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4"/>
      <c r="Q240" s="47"/>
    </row>
    <row r="241" spans="2:17" ht="12.75" customHeight="1" x14ac:dyDescent="0.2">
      <c r="B241" s="48"/>
      <c r="C241" s="57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4"/>
      <c r="Q241" s="47"/>
    </row>
    <row r="242" spans="2:17" ht="12.75" customHeight="1" x14ac:dyDescent="0.2">
      <c r="B242" s="48"/>
      <c r="C242" s="70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47"/>
    </row>
    <row r="243" spans="2:17" ht="12.75" customHeight="1" x14ac:dyDescent="0.2">
      <c r="B243" s="48"/>
      <c r="C243" s="70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47"/>
    </row>
    <row r="244" spans="2:17" ht="12.75" customHeight="1" x14ac:dyDescent="0.2">
      <c r="B244" s="48"/>
      <c r="C244" s="70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47"/>
    </row>
    <row r="245" spans="2:17" ht="12.75" customHeight="1" x14ac:dyDescent="0.2">
      <c r="B245" s="48"/>
      <c r="C245" s="57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47"/>
    </row>
    <row r="246" spans="2:17" ht="12.75" customHeight="1" x14ac:dyDescent="0.2">
      <c r="B246" s="48"/>
      <c r="C246" s="72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4"/>
      <c r="Q246" s="47"/>
    </row>
    <row r="247" spans="2:17" ht="12.75" customHeight="1" x14ac:dyDescent="0.2">
      <c r="B247" s="48"/>
      <c r="C247" s="72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4"/>
      <c r="Q247" s="47"/>
    </row>
    <row r="248" spans="2:17" ht="12.75" customHeight="1" x14ac:dyDescent="0.2">
      <c r="B248" s="48"/>
      <c r="C248" s="72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4"/>
      <c r="Q248" s="47"/>
    </row>
    <row r="249" spans="2:17" ht="12.75" customHeight="1" x14ac:dyDescent="0.2">
      <c r="B249" s="48"/>
      <c r="C249" s="57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4"/>
      <c r="Q249" s="47"/>
    </row>
    <row r="250" spans="2:17" ht="12.75" customHeight="1" x14ac:dyDescent="0.2">
      <c r="B250" s="48"/>
      <c r="C250" s="57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4"/>
      <c r="Q250" s="47"/>
    </row>
    <row r="251" spans="2:17" ht="12.75" customHeight="1" x14ac:dyDescent="0.2">
      <c r="B251" s="48"/>
      <c r="C251" s="57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4"/>
      <c r="Q251" s="47"/>
    </row>
    <row r="252" spans="2:17" ht="12.75" customHeight="1" x14ac:dyDescent="0.2">
      <c r="B252" s="48"/>
      <c r="C252" s="57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4"/>
      <c r="Q252" s="47"/>
    </row>
    <row r="253" spans="2:17" ht="12.75" customHeight="1" x14ac:dyDescent="0.2">
      <c r="B253" s="48"/>
      <c r="C253" s="57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4"/>
      <c r="Q253" s="47"/>
    </row>
    <row r="254" spans="2:17" ht="12.75" customHeight="1" x14ac:dyDescent="0.2">
      <c r="B254" s="48"/>
      <c r="C254" s="57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4"/>
      <c r="Q254" s="47"/>
    </row>
    <row r="255" spans="2:17" ht="12.75" customHeight="1" x14ac:dyDescent="0.2">
      <c r="B255" s="48"/>
      <c r="C255" s="57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4"/>
      <c r="Q255" s="47"/>
    </row>
    <row r="256" spans="2:17" ht="12.75" customHeight="1" x14ac:dyDescent="0.2">
      <c r="B256" s="48"/>
      <c r="C256" s="57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4"/>
      <c r="Q256" s="47"/>
    </row>
    <row r="257" spans="2:17" ht="12.75" customHeight="1" x14ac:dyDescent="0.2">
      <c r="B257" s="48"/>
      <c r="C257" s="57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4"/>
      <c r="Q257" s="47"/>
    </row>
    <row r="258" spans="2:17" ht="12.75" customHeight="1" x14ac:dyDescent="0.2">
      <c r="B258" s="48"/>
      <c r="C258" s="57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4"/>
      <c r="Q258" s="47"/>
    </row>
    <row r="259" spans="2:17" ht="12.75" customHeight="1" x14ac:dyDescent="0.2">
      <c r="B259" s="48"/>
      <c r="C259" s="57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4"/>
      <c r="Q259" s="47"/>
    </row>
    <row r="260" spans="2:17" ht="12.75" customHeight="1" x14ac:dyDescent="0.2">
      <c r="B260" s="48"/>
      <c r="C260" s="57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4"/>
      <c r="Q260" s="47"/>
    </row>
    <row r="261" spans="2:17" ht="12.75" customHeight="1" x14ac:dyDescent="0.2">
      <c r="B261" s="48"/>
      <c r="C261" s="57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4"/>
      <c r="Q261" s="47"/>
    </row>
    <row r="262" spans="2:17" ht="12.75" customHeight="1" x14ac:dyDescent="0.2">
      <c r="B262" s="48"/>
      <c r="C262" s="57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4"/>
      <c r="Q262" s="47"/>
    </row>
    <row r="263" spans="2:17" ht="12.75" customHeight="1" x14ac:dyDescent="0.2">
      <c r="B263" s="48"/>
      <c r="C263" s="57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4"/>
      <c r="Q263" s="47"/>
    </row>
    <row r="264" spans="2:17" ht="12.75" customHeight="1" x14ac:dyDescent="0.2">
      <c r="B264" s="48"/>
      <c r="C264" s="57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4"/>
      <c r="Q264" s="47"/>
    </row>
    <row r="265" spans="2:17" ht="12.75" customHeight="1" x14ac:dyDescent="0.2">
      <c r="B265" s="48"/>
      <c r="C265" s="57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4"/>
      <c r="Q265" s="47"/>
    </row>
    <row r="266" spans="2:17" ht="12.75" customHeight="1" x14ac:dyDescent="0.2">
      <c r="B266" s="48"/>
      <c r="C266" s="57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4"/>
      <c r="Q266" s="47"/>
    </row>
    <row r="267" spans="2:17" ht="12.75" customHeight="1" x14ac:dyDescent="0.2">
      <c r="B267" s="48"/>
      <c r="C267" s="57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4"/>
      <c r="Q267" s="47"/>
    </row>
    <row r="268" spans="2:17" ht="12.75" customHeight="1" x14ac:dyDescent="0.2">
      <c r="B268" s="48"/>
      <c r="C268" s="57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4"/>
      <c r="Q268" s="47"/>
    </row>
    <row r="269" spans="2:17" ht="12.75" customHeight="1" x14ac:dyDescent="0.2">
      <c r="B269" s="48"/>
      <c r="C269" s="57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4"/>
      <c r="Q269" s="47"/>
    </row>
    <row r="270" spans="2:17" ht="12.75" customHeight="1" x14ac:dyDescent="0.2">
      <c r="B270" s="48"/>
      <c r="C270" s="57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4"/>
      <c r="Q270" s="47"/>
    </row>
    <row r="271" spans="2:17" ht="12.75" customHeight="1" x14ac:dyDescent="0.2">
      <c r="B271" s="48"/>
      <c r="C271" s="57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4"/>
      <c r="Q271" s="47"/>
    </row>
    <row r="272" spans="2:17" ht="12.75" customHeight="1" x14ac:dyDescent="0.2">
      <c r="B272" s="48"/>
      <c r="C272" s="57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4"/>
      <c r="Q272" s="47"/>
    </row>
    <row r="273" spans="2:17" ht="12.75" customHeight="1" x14ac:dyDescent="0.2">
      <c r="B273" s="48"/>
      <c r="C273" s="57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4"/>
      <c r="Q273" s="47"/>
    </row>
    <row r="274" spans="2:17" ht="12.75" customHeight="1" x14ac:dyDescent="0.2">
      <c r="B274" s="48"/>
      <c r="C274" s="57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4"/>
      <c r="Q274" s="47"/>
    </row>
    <row r="275" spans="2:17" ht="12.75" customHeight="1" x14ac:dyDescent="0.2">
      <c r="B275" s="48"/>
      <c r="C275" s="57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4"/>
      <c r="Q275" s="47"/>
    </row>
    <row r="276" spans="2:17" ht="12.75" customHeight="1" x14ac:dyDescent="0.2">
      <c r="B276" s="48"/>
      <c r="C276" s="70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47"/>
    </row>
    <row r="277" spans="2:17" ht="12.75" customHeight="1" x14ac:dyDescent="0.2">
      <c r="B277" s="48"/>
      <c r="C277" s="70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47"/>
    </row>
    <row r="278" spans="2:17" ht="12.75" customHeight="1" x14ac:dyDescent="0.2">
      <c r="B278" s="48"/>
      <c r="C278" s="70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47"/>
    </row>
    <row r="279" spans="2:17" ht="12.75" customHeight="1" x14ac:dyDescent="0.2">
      <c r="B279" s="48"/>
      <c r="C279" s="57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47"/>
    </row>
    <row r="280" spans="2:17" ht="12.75" customHeight="1" x14ac:dyDescent="0.2">
      <c r="B280" s="48"/>
      <c r="C280" s="72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4"/>
      <c r="Q280" s="47"/>
    </row>
    <row r="281" spans="2:17" ht="12.75" customHeight="1" x14ac:dyDescent="0.2">
      <c r="B281" s="48"/>
      <c r="C281" s="72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4"/>
      <c r="Q281" s="47"/>
    </row>
    <row r="282" spans="2:17" ht="12.75" customHeight="1" x14ac:dyDescent="0.2">
      <c r="B282" s="48"/>
      <c r="C282" s="72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4"/>
      <c r="Q282" s="47"/>
    </row>
    <row r="283" spans="2:17" ht="12.75" customHeight="1" x14ac:dyDescent="0.2">
      <c r="B283" s="48"/>
      <c r="C283" s="57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4"/>
      <c r="Q283" s="47"/>
    </row>
    <row r="284" spans="2:17" ht="12.75" customHeight="1" x14ac:dyDescent="0.2">
      <c r="B284" s="48"/>
      <c r="C284" s="57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4"/>
      <c r="Q284" s="47"/>
    </row>
    <row r="285" spans="2:17" ht="12.75" customHeight="1" x14ac:dyDescent="0.2">
      <c r="B285" s="48"/>
      <c r="C285" s="57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4"/>
      <c r="Q285" s="47"/>
    </row>
    <row r="286" spans="2:17" ht="12.75" customHeight="1" x14ac:dyDescent="0.2">
      <c r="B286" s="48"/>
      <c r="C286" s="57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4"/>
      <c r="Q286" s="47"/>
    </row>
    <row r="287" spans="2:17" ht="12.75" customHeight="1" x14ac:dyDescent="0.2">
      <c r="B287" s="48"/>
      <c r="C287" s="57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4"/>
      <c r="Q287" s="47"/>
    </row>
    <row r="288" spans="2:17" ht="12.75" customHeight="1" x14ac:dyDescent="0.2">
      <c r="B288" s="48"/>
      <c r="C288" s="57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4"/>
      <c r="Q288" s="47"/>
    </row>
    <row r="289" spans="2:17" ht="12.75" customHeight="1" x14ac:dyDescent="0.2">
      <c r="B289" s="48"/>
      <c r="C289" s="57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4"/>
      <c r="Q289" s="47"/>
    </row>
    <row r="290" spans="2:17" ht="12.75" customHeight="1" x14ac:dyDescent="0.2">
      <c r="B290" s="48"/>
      <c r="C290" s="57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4"/>
      <c r="Q290" s="47"/>
    </row>
    <row r="291" spans="2:17" ht="12.75" customHeight="1" x14ac:dyDescent="0.2">
      <c r="B291" s="48"/>
      <c r="C291" s="57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4"/>
      <c r="Q291" s="47"/>
    </row>
    <row r="292" spans="2:17" ht="12.75" customHeight="1" x14ac:dyDescent="0.2">
      <c r="B292" s="48"/>
      <c r="C292" s="57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4"/>
      <c r="Q292" s="47"/>
    </row>
    <row r="293" spans="2:17" ht="12.75" customHeight="1" x14ac:dyDescent="0.2">
      <c r="B293" s="48"/>
      <c r="C293" s="57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4"/>
      <c r="Q293" s="47"/>
    </row>
    <row r="294" spans="2:17" ht="12.75" customHeight="1" x14ac:dyDescent="0.2">
      <c r="B294" s="48"/>
      <c r="C294" s="57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4"/>
      <c r="Q294" s="47"/>
    </row>
    <row r="295" spans="2:17" ht="12.75" customHeight="1" x14ac:dyDescent="0.2">
      <c r="B295" s="48"/>
      <c r="C295" s="57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4"/>
      <c r="Q295" s="47"/>
    </row>
    <row r="296" spans="2:17" ht="12.75" customHeight="1" x14ac:dyDescent="0.2">
      <c r="B296" s="48"/>
      <c r="C296" s="57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4"/>
      <c r="Q296" s="47"/>
    </row>
    <row r="297" spans="2:17" ht="12.75" customHeight="1" x14ac:dyDescent="0.2">
      <c r="B297" s="48"/>
      <c r="C297" s="57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4"/>
      <c r="Q297" s="47"/>
    </row>
    <row r="298" spans="2:17" ht="12.75" customHeight="1" x14ac:dyDescent="0.2">
      <c r="B298" s="48"/>
      <c r="C298" s="57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4"/>
      <c r="Q298" s="47"/>
    </row>
    <row r="299" spans="2:17" ht="12.75" customHeight="1" x14ac:dyDescent="0.2">
      <c r="B299" s="48"/>
      <c r="C299" s="57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4"/>
      <c r="Q299" s="47"/>
    </row>
    <row r="300" spans="2:17" ht="12.75" customHeight="1" x14ac:dyDescent="0.2">
      <c r="B300" s="48"/>
      <c r="C300" s="57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4"/>
      <c r="Q300" s="47"/>
    </row>
    <row r="301" spans="2:17" ht="12.75" customHeight="1" x14ac:dyDescent="0.2">
      <c r="B301" s="48"/>
      <c r="C301" s="57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4"/>
      <c r="Q301" s="47"/>
    </row>
    <row r="302" spans="2:17" ht="12.75" customHeight="1" x14ac:dyDescent="0.2">
      <c r="B302" s="48"/>
      <c r="C302" s="57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4"/>
      <c r="Q302" s="47"/>
    </row>
    <row r="303" spans="2:17" ht="12.75" customHeight="1" x14ac:dyDescent="0.2">
      <c r="C303" s="57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4"/>
      <c r="Q303" s="47"/>
    </row>
    <row r="304" spans="2:17" ht="12.75" customHeight="1" x14ac:dyDescent="0.2">
      <c r="C304" s="57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4"/>
      <c r="Q304" s="47"/>
    </row>
    <row r="305" spans="2:17" ht="12.75" customHeight="1" x14ac:dyDescent="0.2">
      <c r="C305" s="57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4"/>
      <c r="Q305" s="47"/>
    </row>
    <row r="306" spans="2:17" ht="12.75" customHeight="1" x14ac:dyDescent="0.2">
      <c r="C306" s="57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4"/>
      <c r="Q306" s="47"/>
    </row>
    <row r="307" spans="2:17" ht="12.75" customHeight="1" x14ac:dyDescent="0.2">
      <c r="C307" s="57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4"/>
      <c r="Q307" s="47"/>
    </row>
    <row r="308" spans="2:17" ht="12.75" customHeight="1" x14ac:dyDescent="0.2">
      <c r="C308" s="57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4"/>
      <c r="Q308" s="47"/>
    </row>
    <row r="309" spans="2:17" ht="12.75" customHeight="1" x14ac:dyDescent="0.2">
      <c r="C309" s="57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4"/>
      <c r="Q309" s="47"/>
    </row>
    <row r="310" spans="2:17" ht="12.75" customHeight="1" x14ac:dyDescent="0.2">
      <c r="C310" s="70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47"/>
    </row>
    <row r="311" spans="2:17" ht="12.75" customHeight="1" x14ac:dyDescent="0.2">
      <c r="C311" s="70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47"/>
    </row>
    <row r="312" spans="2:17" ht="12.75" customHeight="1" x14ac:dyDescent="0.2">
      <c r="C312" s="70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47"/>
    </row>
    <row r="313" spans="2:17" ht="12.75" customHeight="1" x14ac:dyDescent="0.2">
      <c r="C313" s="5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</row>
    <row r="314" spans="2:17" ht="12.75" customHeight="1" x14ac:dyDescent="0.2">
      <c r="B314" s="59"/>
      <c r="C314" s="72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1"/>
      <c r="Q314" s="76"/>
    </row>
    <row r="315" spans="2:17" ht="12.75" customHeight="1" x14ac:dyDescent="0.2">
      <c r="B315" s="59"/>
      <c r="C315" s="72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1"/>
      <c r="Q315" s="76"/>
    </row>
    <row r="316" spans="2:17" ht="12.75" customHeight="1" x14ac:dyDescent="0.2">
      <c r="B316" s="59"/>
      <c r="C316" s="72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1"/>
      <c r="Q316" s="76"/>
    </row>
    <row r="317" spans="2:17" ht="12.75" customHeight="1" x14ac:dyDescent="0.2">
      <c r="B317" s="59"/>
      <c r="C317" s="57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1"/>
      <c r="Q317" s="76"/>
    </row>
    <row r="318" spans="2:17" ht="12.75" customHeight="1" x14ac:dyDescent="0.2">
      <c r="B318" s="59"/>
      <c r="C318" s="57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1"/>
      <c r="Q318" s="76"/>
    </row>
    <row r="319" spans="2:17" ht="12.75" customHeight="1" x14ac:dyDescent="0.2">
      <c r="B319" s="59"/>
      <c r="C319" s="57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1"/>
      <c r="Q319" s="76"/>
    </row>
    <row r="320" spans="2:17" ht="12.75" customHeight="1" x14ac:dyDescent="0.2">
      <c r="B320" s="59"/>
      <c r="C320" s="57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1"/>
      <c r="Q320" s="76"/>
    </row>
    <row r="321" spans="2:17" ht="12.75" customHeight="1" x14ac:dyDescent="0.2">
      <c r="B321" s="59"/>
      <c r="C321" s="57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1"/>
      <c r="Q321" s="76"/>
    </row>
    <row r="322" spans="2:17" ht="12.75" customHeight="1" x14ac:dyDescent="0.2">
      <c r="B322" s="59"/>
      <c r="C322" s="57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1"/>
      <c r="Q322" s="76"/>
    </row>
    <row r="323" spans="2:17" ht="12.75" customHeight="1" x14ac:dyDescent="0.2">
      <c r="B323" s="59"/>
      <c r="C323" s="57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1"/>
      <c r="Q323" s="76"/>
    </row>
    <row r="324" spans="2:17" ht="12.75" customHeight="1" x14ac:dyDescent="0.2">
      <c r="B324" s="59"/>
      <c r="C324" s="57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1"/>
      <c r="Q324" s="76"/>
    </row>
    <row r="325" spans="2:17" ht="12.75" customHeight="1" x14ac:dyDescent="0.2">
      <c r="B325" s="59"/>
      <c r="C325" s="57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1"/>
      <c r="Q325" s="76"/>
    </row>
    <row r="326" spans="2:17" ht="12.75" customHeight="1" x14ac:dyDescent="0.2">
      <c r="B326" s="59"/>
      <c r="C326" s="57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1"/>
      <c r="Q326" s="76"/>
    </row>
    <row r="327" spans="2:17" ht="12.75" customHeight="1" x14ac:dyDescent="0.2">
      <c r="B327" s="59"/>
      <c r="C327" s="57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1"/>
      <c r="Q327" s="76"/>
    </row>
    <row r="328" spans="2:17" ht="12.75" customHeight="1" x14ac:dyDescent="0.2">
      <c r="B328" s="59"/>
      <c r="C328" s="57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1"/>
      <c r="Q328" s="76"/>
    </row>
    <row r="329" spans="2:17" ht="12.75" customHeight="1" x14ac:dyDescent="0.2">
      <c r="B329" s="59"/>
      <c r="C329" s="57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1"/>
      <c r="Q329" s="76"/>
    </row>
    <row r="330" spans="2:17" ht="12.75" customHeight="1" x14ac:dyDescent="0.2">
      <c r="B330" s="59"/>
      <c r="C330" s="57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1"/>
      <c r="Q330" s="76"/>
    </row>
    <row r="331" spans="2:17" ht="12.75" customHeight="1" x14ac:dyDescent="0.2">
      <c r="B331" s="59"/>
      <c r="C331" s="57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1"/>
      <c r="Q331" s="76"/>
    </row>
    <row r="332" spans="2:17" ht="12.75" customHeight="1" x14ac:dyDescent="0.2">
      <c r="B332" s="59"/>
      <c r="C332" s="57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1"/>
      <c r="Q332" s="76"/>
    </row>
    <row r="333" spans="2:17" ht="12.75" customHeight="1" x14ac:dyDescent="0.2">
      <c r="B333" s="59"/>
      <c r="C333" s="57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1"/>
      <c r="Q333" s="76"/>
    </row>
    <row r="334" spans="2:17" ht="12.75" customHeight="1" x14ac:dyDescent="0.2">
      <c r="B334" s="59"/>
      <c r="C334" s="57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1"/>
      <c r="Q334" s="76"/>
    </row>
    <row r="335" spans="2:17" ht="12.75" customHeight="1" x14ac:dyDescent="0.2">
      <c r="B335" s="59"/>
      <c r="C335" s="57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1"/>
      <c r="Q335" s="76"/>
    </row>
    <row r="336" spans="2:17" ht="12.75" customHeight="1" x14ac:dyDescent="0.2">
      <c r="B336" s="59"/>
      <c r="C336" s="57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1"/>
      <c r="Q336" s="76"/>
    </row>
    <row r="337" spans="2:17" ht="12.75" customHeight="1" x14ac:dyDescent="0.2">
      <c r="B337" s="59"/>
      <c r="C337" s="57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1"/>
      <c r="Q337" s="76"/>
    </row>
    <row r="338" spans="2:17" ht="12.75" customHeight="1" x14ac:dyDescent="0.2">
      <c r="B338" s="59"/>
      <c r="C338" s="57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1"/>
      <c r="Q338" s="76"/>
    </row>
    <row r="339" spans="2:17" ht="12.75" customHeight="1" x14ac:dyDescent="0.2">
      <c r="B339" s="59"/>
      <c r="C339" s="57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1"/>
      <c r="Q339" s="76"/>
    </row>
    <row r="340" spans="2:17" ht="12.75" customHeight="1" x14ac:dyDescent="0.2">
      <c r="B340" s="59"/>
      <c r="C340" s="57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1"/>
      <c r="Q340" s="76"/>
    </row>
    <row r="341" spans="2:17" ht="12.75" customHeight="1" x14ac:dyDescent="0.2">
      <c r="B341" s="59"/>
      <c r="C341" s="57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1"/>
      <c r="Q341" s="76"/>
    </row>
    <row r="342" spans="2:17" ht="12.75" customHeight="1" x14ac:dyDescent="0.2">
      <c r="B342" s="59"/>
      <c r="C342" s="57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1"/>
      <c r="Q342" s="76"/>
    </row>
    <row r="343" spans="2:17" ht="12.75" customHeight="1" x14ac:dyDescent="0.2">
      <c r="B343" s="65"/>
      <c r="C343" s="57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1"/>
      <c r="Q343" s="76"/>
    </row>
    <row r="344" spans="2:17" ht="12.75" customHeight="1" x14ac:dyDescent="0.2">
      <c r="B344" s="65"/>
      <c r="C344" s="70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8"/>
    </row>
    <row r="345" spans="2:17" ht="12.75" customHeight="1" x14ac:dyDescent="0.2">
      <c r="B345" s="65"/>
      <c r="C345" s="70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8"/>
    </row>
    <row r="346" spans="2:17" ht="12.75" customHeight="1" x14ac:dyDescent="0.2">
      <c r="B346" s="65"/>
      <c r="C346" s="70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8"/>
    </row>
    <row r="347" spans="2:17" x14ac:dyDescent="0.2">
      <c r="C347" s="57"/>
      <c r="Q347" s="47"/>
    </row>
    <row r="348" spans="2:17" x14ac:dyDescent="0.2">
      <c r="C348" s="72"/>
    </row>
    <row r="349" spans="2:17" x14ac:dyDescent="0.2">
      <c r="C349" s="72"/>
    </row>
    <row r="350" spans="2:17" x14ac:dyDescent="0.2">
      <c r="C350" s="72"/>
    </row>
    <row r="351" spans="2:17" x14ac:dyDescent="0.2">
      <c r="C351" s="57"/>
    </row>
    <row r="352" spans="2:17" x14ac:dyDescent="0.2">
      <c r="C352" s="57"/>
    </row>
    <row r="353" spans="3:3" x14ac:dyDescent="0.2">
      <c r="C353" s="57"/>
    </row>
    <row r="354" spans="3:3" x14ac:dyDescent="0.2">
      <c r="C354" s="57"/>
    </row>
    <row r="355" spans="3:3" x14ac:dyDescent="0.2">
      <c r="C355" s="57"/>
    </row>
    <row r="356" spans="3:3" x14ac:dyDescent="0.2">
      <c r="C356" s="57"/>
    </row>
    <row r="357" spans="3:3" x14ac:dyDescent="0.2">
      <c r="C357" s="57"/>
    </row>
    <row r="358" spans="3:3" x14ac:dyDescent="0.2">
      <c r="C358" s="57"/>
    </row>
    <row r="359" spans="3:3" x14ac:dyDescent="0.2">
      <c r="C359" s="57"/>
    </row>
    <row r="360" spans="3:3" x14ac:dyDescent="0.2">
      <c r="C360" s="57"/>
    </row>
    <row r="361" spans="3:3" x14ac:dyDescent="0.2">
      <c r="C361" s="57"/>
    </row>
    <row r="362" spans="3:3" x14ac:dyDescent="0.2">
      <c r="C362" s="57"/>
    </row>
    <row r="363" spans="3:3" x14ac:dyDescent="0.2">
      <c r="C363" s="57"/>
    </row>
    <row r="364" spans="3:3" x14ac:dyDescent="0.2">
      <c r="C364" s="57"/>
    </row>
    <row r="365" spans="3:3" x14ac:dyDescent="0.2">
      <c r="C365" s="57"/>
    </row>
    <row r="366" spans="3:3" x14ac:dyDescent="0.2">
      <c r="C366" s="57"/>
    </row>
    <row r="367" spans="3:3" x14ac:dyDescent="0.2">
      <c r="C367" s="57"/>
    </row>
    <row r="368" spans="3:3" x14ac:dyDescent="0.2">
      <c r="C368" s="57"/>
    </row>
    <row r="369" spans="3:3" x14ac:dyDescent="0.2">
      <c r="C369" s="57"/>
    </row>
    <row r="370" spans="3:3" x14ac:dyDescent="0.2">
      <c r="C370" s="57"/>
    </row>
    <row r="371" spans="3:3" x14ac:dyDescent="0.2">
      <c r="C371" s="57"/>
    </row>
    <row r="372" spans="3:3" x14ac:dyDescent="0.2">
      <c r="C372" s="57"/>
    </row>
    <row r="373" spans="3:3" x14ac:dyDescent="0.2">
      <c r="C373" s="57"/>
    </row>
    <row r="374" spans="3:3" x14ac:dyDescent="0.2">
      <c r="C374" s="57"/>
    </row>
    <row r="375" spans="3:3" x14ac:dyDescent="0.2">
      <c r="C375" s="57"/>
    </row>
    <row r="376" spans="3:3" x14ac:dyDescent="0.2">
      <c r="C376" s="57"/>
    </row>
    <row r="377" spans="3:3" x14ac:dyDescent="0.2">
      <c r="C377" s="57"/>
    </row>
    <row r="378" spans="3:3" x14ac:dyDescent="0.2">
      <c r="C378" s="70"/>
    </row>
    <row r="379" spans="3:3" x14ac:dyDescent="0.2">
      <c r="C379" s="70"/>
    </row>
    <row r="380" spans="3:3" x14ac:dyDescent="0.2">
      <c r="C380" s="70"/>
    </row>
    <row r="381" spans="3:3" x14ac:dyDescent="0.2">
      <c r="C381" s="57"/>
    </row>
    <row r="382" spans="3:3" x14ac:dyDescent="0.2">
      <c r="C382" s="72"/>
    </row>
    <row r="383" spans="3:3" x14ac:dyDescent="0.2">
      <c r="C383" s="72"/>
    </row>
    <row r="384" spans="3:3" x14ac:dyDescent="0.2">
      <c r="C384" s="72"/>
    </row>
    <row r="385" spans="3:3" x14ac:dyDescent="0.2">
      <c r="C385" s="57"/>
    </row>
    <row r="386" spans="3:3" x14ac:dyDescent="0.2">
      <c r="C386" s="57"/>
    </row>
    <row r="387" spans="3:3" x14ac:dyDescent="0.2">
      <c r="C387" s="57"/>
    </row>
    <row r="388" spans="3:3" x14ac:dyDescent="0.2">
      <c r="C388" s="57"/>
    </row>
    <row r="389" spans="3:3" x14ac:dyDescent="0.2">
      <c r="C389" s="57"/>
    </row>
    <row r="390" spans="3:3" x14ac:dyDescent="0.2">
      <c r="C390" s="57"/>
    </row>
    <row r="391" spans="3:3" x14ac:dyDescent="0.2">
      <c r="C391" s="57"/>
    </row>
    <row r="392" spans="3:3" x14ac:dyDescent="0.2">
      <c r="C392" s="57"/>
    </row>
    <row r="393" spans="3:3" x14ac:dyDescent="0.2">
      <c r="C393" s="57"/>
    </row>
    <row r="394" spans="3:3" x14ac:dyDescent="0.2">
      <c r="C394" s="57"/>
    </row>
    <row r="395" spans="3:3" x14ac:dyDescent="0.2">
      <c r="C395" s="57"/>
    </row>
    <row r="396" spans="3:3" x14ac:dyDescent="0.2">
      <c r="C396" s="57"/>
    </row>
    <row r="397" spans="3:3" x14ac:dyDescent="0.2">
      <c r="C397" s="57"/>
    </row>
    <row r="398" spans="3:3" x14ac:dyDescent="0.2">
      <c r="C398" s="57"/>
    </row>
    <row r="399" spans="3:3" x14ac:dyDescent="0.2">
      <c r="C399" s="57"/>
    </row>
    <row r="400" spans="3:3" x14ac:dyDescent="0.2">
      <c r="C400" s="57"/>
    </row>
    <row r="401" spans="3:3" x14ac:dyDescent="0.2">
      <c r="C401" s="57"/>
    </row>
    <row r="402" spans="3:3" x14ac:dyDescent="0.2">
      <c r="C402" s="57"/>
    </row>
    <row r="403" spans="3:3" x14ac:dyDescent="0.2">
      <c r="C403" s="57"/>
    </row>
    <row r="404" spans="3:3" x14ac:dyDescent="0.2">
      <c r="C404" s="57"/>
    </row>
    <row r="405" spans="3:3" x14ac:dyDescent="0.2">
      <c r="C405" s="57"/>
    </row>
    <row r="406" spans="3:3" x14ac:dyDescent="0.2">
      <c r="C406" s="57"/>
    </row>
    <row r="407" spans="3:3" x14ac:dyDescent="0.2">
      <c r="C407" s="57"/>
    </row>
    <row r="408" spans="3:3" x14ac:dyDescent="0.2">
      <c r="C408" s="57"/>
    </row>
    <row r="409" spans="3:3" x14ac:dyDescent="0.2">
      <c r="C409" s="57"/>
    </row>
    <row r="410" spans="3:3" x14ac:dyDescent="0.2">
      <c r="C410" s="57"/>
    </row>
    <row r="411" spans="3:3" x14ac:dyDescent="0.2">
      <c r="C411" s="57"/>
    </row>
    <row r="412" spans="3:3" x14ac:dyDescent="0.2">
      <c r="C412" s="70"/>
    </row>
    <row r="413" spans="3:3" x14ac:dyDescent="0.2">
      <c r="C413" s="70"/>
    </row>
    <row r="414" spans="3:3" x14ac:dyDescent="0.2">
      <c r="C414" s="70"/>
    </row>
    <row r="415" spans="3:3" x14ac:dyDescent="0.2">
      <c r="C415" s="57"/>
    </row>
    <row r="416" spans="3:3" x14ac:dyDescent="0.2">
      <c r="C416" s="72"/>
    </row>
    <row r="417" spans="3:3" x14ac:dyDescent="0.2">
      <c r="C417" s="72"/>
    </row>
    <row r="418" spans="3:3" x14ac:dyDescent="0.2">
      <c r="C418" s="72"/>
    </row>
    <row r="419" spans="3:3" x14ac:dyDescent="0.2">
      <c r="C419" s="57"/>
    </row>
    <row r="420" spans="3:3" x14ac:dyDescent="0.2">
      <c r="C420" s="57"/>
    </row>
    <row r="421" spans="3:3" x14ac:dyDescent="0.2">
      <c r="C421" s="57"/>
    </row>
    <row r="422" spans="3:3" x14ac:dyDescent="0.2">
      <c r="C422" s="57"/>
    </row>
    <row r="423" spans="3:3" x14ac:dyDescent="0.2">
      <c r="C423" s="57"/>
    </row>
    <row r="424" spans="3:3" x14ac:dyDescent="0.2">
      <c r="C424" s="57"/>
    </row>
    <row r="425" spans="3:3" x14ac:dyDescent="0.2">
      <c r="C425" s="57"/>
    </row>
    <row r="426" spans="3:3" x14ac:dyDescent="0.2">
      <c r="C426" s="57"/>
    </row>
    <row r="427" spans="3:3" x14ac:dyDescent="0.2">
      <c r="C427" s="57"/>
    </row>
    <row r="428" spans="3:3" x14ac:dyDescent="0.2">
      <c r="C428" s="57"/>
    </row>
    <row r="429" spans="3:3" x14ac:dyDescent="0.2">
      <c r="C429" s="57"/>
    </row>
    <row r="430" spans="3:3" x14ac:dyDescent="0.2">
      <c r="C430" s="57"/>
    </row>
    <row r="431" spans="3:3" x14ac:dyDescent="0.2">
      <c r="C431" s="57"/>
    </row>
    <row r="432" spans="3:3" x14ac:dyDescent="0.2">
      <c r="C432" s="57"/>
    </row>
    <row r="433" spans="3:3" x14ac:dyDescent="0.2">
      <c r="C433" s="57"/>
    </row>
    <row r="434" spans="3:3" x14ac:dyDescent="0.2">
      <c r="C434" s="57"/>
    </row>
    <row r="435" spans="3:3" x14ac:dyDescent="0.2">
      <c r="C435" s="57"/>
    </row>
    <row r="436" spans="3:3" x14ac:dyDescent="0.2">
      <c r="C436" s="57"/>
    </row>
    <row r="437" spans="3:3" x14ac:dyDescent="0.2">
      <c r="C437" s="57"/>
    </row>
    <row r="446" spans="3:3" x14ac:dyDescent="0.2">
      <c r="C446" s="70"/>
    </row>
    <row r="447" spans="3:3" x14ac:dyDescent="0.2">
      <c r="C447" s="70"/>
    </row>
    <row r="448" spans="3:3" x14ac:dyDescent="0.2">
      <c r="C448" s="70"/>
    </row>
    <row r="450" spans="3:3" x14ac:dyDescent="0.2">
      <c r="C450" s="72"/>
    </row>
    <row r="451" spans="3:3" x14ac:dyDescent="0.2">
      <c r="C451" s="72"/>
    </row>
    <row r="452" spans="3:3" x14ac:dyDescent="0.2">
      <c r="C452" s="72"/>
    </row>
  </sheetData>
  <mergeCells count="15">
    <mergeCell ref="B6:B7"/>
    <mergeCell ref="C6:C7"/>
    <mergeCell ref="D6:D7"/>
    <mergeCell ref="E6:E7"/>
    <mergeCell ref="F6:F7"/>
    <mergeCell ref="G6:G7"/>
    <mergeCell ref="H6:H7"/>
    <mergeCell ref="M6:M7"/>
    <mergeCell ref="P6:P7"/>
    <mergeCell ref="I6:I7"/>
    <mergeCell ref="J6:J7"/>
    <mergeCell ref="K6:K7"/>
    <mergeCell ref="L6:L7"/>
    <mergeCell ref="N6:N7"/>
    <mergeCell ref="O6:O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3:Q309"/>
  <sheetViews>
    <sheetView zoomScaleNormal="100" workbookViewId="0">
      <selection activeCell="B6" sqref="B6:C7"/>
    </sheetView>
  </sheetViews>
  <sheetFormatPr defaultColWidth="9.140625" defaultRowHeight="12.75" x14ac:dyDescent="0.2"/>
  <cols>
    <col min="1" max="1" width="9.140625" style="42"/>
    <col min="2" max="2" width="20.7109375" style="43" bestFit="1" customWidth="1"/>
    <col min="3" max="3" width="15" style="54" customWidth="1"/>
    <col min="4" max="4" width="11" style="42" bestFit="1" customWidth="1"/>
    <col min="5" max="5" width="9.7109375" style="42" bestFit="1" customWidth="1"/>
    <col min="6" max="6" width="12.140625" style="42" bestFit="1" customWidth="1"/>
    <col min="7" max="10" width="11" style="42" bestFit="1" customWidth="1"/>
    <col min="11" max="11" width="9.7109375" style="42" bestFit="1" customWidth="1"/>
    <col min="12" max="13" width="11" style="42" bestFit="1" customWidth="1"/>
    <col min="14" max="14" width="9.7109375" style="42" bestFit="1" customWidth="1"/>
    <col min="15" max="15" width="9.7109375" style="42" customWidth="1"/>
    <col min="16" max="16" width="10.5703125" style="42" bestFit="1" customWidth="1"/>
    <col min="17" max="16384" width="9.140625" style="42"/>
  </cols>
  <sheetData>
    <row r="3" spans="2:16" ht="12.75" customHeight="1" x14ac:dyDescent="0.2">
      <c r="B3" s="53" t="s">
        <v>85</v>
      </c>
    </row>
    <row r="4" spans="2:16" ht="12.75" customHeight="1" x14ac:dyDescent="0.2">
      <c r="B4" s="53" t="s">
        <v>45</v>
      </c>
    </row>
    <row r="5" spans="2:16" ht="19.5" customHeight="1" x14ac:dyDescent="0.2">
      <c r="B5" s="55" t="s">
        <v>12</v>
      </c>
    </row>
    <row r="6" spans="2:16" s="44" customFormat="1" ht="22.5" customHeight="1" x14ac:dyDescent="0.2">
      <c r="B6" s="204" t="s">
        <v>113</v>
      </c>
      <c r="C6" s="206" t="s">
        <v>112</v>
      </c>
      <c r="D6" s="206" t="s">
        <v>46</v>
      </c>
      <c r="E6" s="206" t="s">
        <v>47</v>
      </c>
      <c r="F6" s="206" t="s">
        <v>48</v>
      </c>
      <c r="G6" s="206" t="s">
        <v>49</v>
      </c>
      <c r="H6" s="206" t="s">
        <v>50</v>
      </c>
      <c r="I6" s="206" t="s">
        <v>51</v>
      </c>
      <c r="J6" s="206" t="s">
        <v>52</v>
      </c>
      <c r="K6" s="206" t="s">
        <v>53</v>
      </c>
      <c r="L6" s="206" t="s">
        <v>54</v>
      </c>
      <c r="M6" s="206" t="s">
        <v>55</v>
      </c>
      <c r="N6" s="206" t="s">
        <v>71</v>
      </c>
      <c r="O6" s="206" t="s">
        <v>109</v>
      </c>
      <c r="P6" s="206" t="s">
        <v>6</v>
      </c>
    </row>
    <row r="7" spans="2:16" s="44" customFormat="1" ht="22.5" customHeight="1" x14ac:dyDescent="0.2">
      <c r="B7" s="205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2:16" s="46" customFormat="1" x14ac:dyDescent="0.2"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</row>
    <row r="9" spans="2:16" s="52" customFormat="1" ht="12.75" customHeight="1" x14ac:dyDescent="0.2">
      <c r="B9" s="48" t="s">
        <v>44</v>
      </c>
      <c r="C9" s="141" t="s">
        <v>104</v>
      </c>
      <c r="D9" s="193">
        <v>0</v>
      </c>
      <c r="E9" s="193">
        <v>0</v>
      </c>
      <c r="F9" s="193">
        <v>0</v>
      </c>
      <c r="G9" s="58">
        <v>0</v>
      </c>
      <c r="H9" s="193">
        <v>0</v>
      </c>
      <c r="I9" s="193">
        <v>0</v>
      </c>
      <c r="J9" s="193">
        <v>0</v>
      </c>
      <c r="K9" s="193">
        <v>0</v>
      </c>
      <c r="L9" s="193">
        <v>0</v>
      </c>
      <c r="M9" s="193">
        <v>0</v>
      </c>
      <c r="N9" s="193">
        <v>0</v>
      </c>
      <c r="O9" s="193">
        <v>0</v>
      </c>
      <c r="P9" s="56">
        <f>SUM(D9:O9)</f>
        <v>0</v>
      </c>
    </row>
    <row r="10" spans="2:16" s="52" customFormat="1" ht="12.75" customHeight="1" x14ac:dyDescent="0.2">
      <c r="B10" s="50"/>
      <c r="C10" s="141" t="s">
        <v>105</v>
      </c>
      <c r="D10" s="193">
        <v>0</v>
      </c>
      <c r="E10" s="193">
        <v>0</v>
      </c>
      <c r="F10" s="193">
        <v>0</v>
      </c>
      <c r="G10" s="58">
        <v>3.5259999999999998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93">
        <v>0</v>
      </c>
      <c r="O10" s="193">
        <v>0</v>
      </c>
      <c r="P10" s="56">
        <f t="shared" ref="P10:P35" si="0">SUM(D10:O10)</f>
        <v>3.5259999999999998</v>
      </c>
    </row>
    <row r="11" spans="2:16" s="52" customFormat="1" ht="12.75" customHeight="1" x14ac:dyDescent="0.2">
      <c r="B11" s="51"/>
      <c r="C11" s="144" t="s">
        <v>106</v>
      </c>
      <c r="D11" s="193">
        <v>0</v>
      </c>
      <c r="E11" s="193">
        <v>0</v>
      </c>
      <c r="F11" s="193">
        <v>0</v>
      </c>
      <c r="G11" s="58">
        <v>0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56">
        <f t="shared" si="0"/>
        <v>0</v>
      </c>
    </row>
    <row r="12" spans="2:16" s="52" customFormat="1" ht="12.75" customHeight="1" x14ac:dyDescent="0.2">
      <c r="B12" s="48" t="s">
        <v>62</v>
      </c>
      <c r="C12" s="57"/>
      <c r="D12" s="58">
        <v>82.542197999999999</v>
      </c>
      <c r="E12" s="58">
        <v>6.2537010000000004</v>
      </c>
      <c r="F12" s="58">
        <v>126.635357</v>
      </c>
      <c r="G12" s="58">
        <v>21.834216000000001</v>
      </c>
      <c r="H12" s="58">
        <v>4.309825</v>
      </c>
      <c r="I12" s="58">
        <v>49.130007999999997</v>
      </c>
      <c r="J12" s="58">
        <v>8.6750100000000003</v>
      </c>
      <c r="K12" s="58">
        <v>3.0022129999999998</v>
      </c>
      <c r="L12" s="58">
        <v>20.697534999999998</v>
      </c>
      <c r="M12" s="58">
        <v>60.247829000000003</v>
      </c>
      <c r="N12" s="58">
        <v>9.5650359999999992</v>
      </c>
      <c r="O12" s="58">
        <v>0</v>
      </c>
      <c r="P12" s="56">
        <f t="shared" si="0"/>
        <v>392.89292800000004</v>
      </c>
    </row>
    <row r="13" spans="2:16" s="52" customFormat="1" ht="12.75" customHeight="1" x14ac:dyDescent="0.2">
      <c r="B13" s="48"/>
      <c r="C13" s="57"/>
      <c r="D13" s="58">
        <v>95.058289000000002</v>
      </c>
      <c r="E13" s="58">
        <v>12.204276999999999</v>
      </c>
      <c r="F13" s="58">
        <v>94.135548</v>
      </c>
      <c r="G13" s="58">
        <v>18.901409000000001</v>
      </c>
      <c r="H13" s="58">
        <v>14.072706999999999</v>
      </c>
      <c r="I13" s="58">
        <v>32.650602999999997</v>
      </c>
      <c r="J13" s="58">
        <v>5.3146060000000004</v>
      </c>
      <c r="K13" s="58">
        <v>2.4315929999999999</v>
      </c>
      <c r="L13" s="58">
        <v>15.242015</v>
      </c>
      <c r="M13" s="58">
        <v>55.280478000000002</v>
      </c>
      <c r="N13" s="58">
        <v>8.4638299999999997</v>
      </c>
      <c r="O13" s="58">
        <v>16.544073999999998</v>
      </c>
      <c r="P13" s="56">
        <f t="shared" si="0"/>
        <v>370.29942900000009</v>
      </c>
    </row>
    <row r="14" spans="2:16" s="52" customFormat="1" ht="12.75" customHeight="1" x14ac:dyDescent="0.2">
      <c r="B14" s="51"/>
      <c r="C14" s="57"/>
      <c r="D14" s="58">
        <v>89.418537999999998</v>
      </c>
      <c r="E14" s="58">
        <v>7.3201289999999997</v>
      </c>
      <c r="F14" s="58">
        <v>107.05829300000001</v>
      </c>
      <c r="G14" s="58">
        <v>27.238344000000001</v>
      </c>
      <c r="H14" s="58">
        <v>10.250247</v>
      </c>
      <c r="I14" s="58">
        <v>37.642750999999997</v>
      </c>
      <c r="J14" s="58">
        <v>14.158655</v>
      </c>
      <c r="K14" s="58">
        <v>2.599167</v>
      </c>
      <c r="L14" s="58">
        <v>11.709256999999999</v>
      </c>
      <c r="M14" s="58">
        <v>44.862842000000001</v>
      </c>
      <c r="N14" s="58">
        <v>10.929964999999999</v>
      </c>
      <c r="O14" s="58">
        <v>29.547851000000001</v>
      </c>
      <c r="P14" s="56">
        <f t="shared" si="0"/>
        <v>392.73603900000001</v>
      </c>
    </row>
    <row r="15" spans="2:16" s="52" customFormat="1" ht="12.75" customHeight="1" x14ac:dyDescent="0.2">
      <c r="B15" s="48" t="s">
        <v>63</v>
      </c>
      <c r="C15" s="57"/>
      <c r="D15" s="193">
        <v>0</v>
      </c>
      <c r="E15" s="193">
        <v>0</v>
      </c>
      <c r="F15" s="58">
        <v>0</v>
      </c>
      <c r="G15" s="193">
        <v>0</v>
      </c>
      <c r="H15" s="193">
        <v>0</v>
      </c>
      <c r="I15" s="193">
        <v>6.6500000000000004E-2</v>
      </c>
      <c r="J15" s="193">
        <v>3.3000000000000002E-2</v>
      </c>
      <c r="K15" s="193">
        <v>0</v>
      </c>
      <c r="L15" s="193">
        <v>0</v>
      </c>
      <c r="M15" s="193">
        <v>0</v>
      </c>
      <c r="N15" s="193">
        <v>2.8000000000000001E-2</v>
      </c>
      <c r="O15" s="193">
        <v>0</v>
      </c>
      <c r="P15" s="56">
        <f t="shared" si="0"/>
        <v>0.1275</v>
      </c>
    </row>
    <row r="16" spans="2:16" s="52" customFormat="1" ht="12.75" customHeight="1" x14ac:dyDescent="0.2">
      <c r="B16" s="48"/>
      <c r="C16" s="57"/>
      <c r="D16" s="193">
        <v>0</v>
      </c>
      <c r="E16" s="193">
        <v>0</v>
      </c>
      <c r="F16" s="58">
        <v>5.9279999999999999E-2</v>
      </c>
      <c r="G16" s="193">
        <v>0</v>
      </c>
      <c r="H16" s="193">
        <v>0</v>
      </c>
      <c r="I16" s="58">
        <v>0</v>
      </c>
      <c r="J16" s="193">
        <v>0</v>
      </c>
      <c r="K16" s="193">
        <v>0</v>
      </c>
      <c r="L16" s="193">
        <v>0.9</v>
      </c>
      <c r="M16" s="193">
        <v>0</v>
      </c>
      <c r="N16" s="193">
        <v>0</v>
      </c>
      <c r="O16" s="193">
        <v>0</v>
      </c>
      <c r="P16" s="56">
        <f t="shared" si="0"/>
        <v>0.95928000000000002</v>
      </c>
    </row>
    <row r="17" spans="2:16" s="52" customFormat="1" ht="12.75" customHeight="1" x14ac:dyDescent="0.2">
      <c r="B17" s="51"/>
      <c r="C17" s="57"/>
      <c r="D17" s="193">
        <v>0</v>
      </c>
      <c r="E17" s="193">
        <v>0</v>
      </c>
      <c r="F17" s="193">
        <v>0.33587299999999998</v>
      </c>
      <c r="G17" s="193">
        <v>0</v>
      </c>
      <c r="H17" s="193">
        <v>0</v>
      </c>
      <c r="I17" s="58">
        <v>0</v>
      </c>
      <c r="J17" s="193">
        <v>0</v>
      </c>
      <c r="K17" s="193">
        <v>0</v>
      </c>
      <c r="L17" s="193">
        <v>0</v>
      </c>
      <c r="M17" s="193">
        <v>0.15531300000000001</v>
      </c>
      <c r="N17" s="193">
        <v>3.5000000000000003E-2</v>
      </c>
      <c r="O17" s="193">
        <v>0</v>
      </c>
      <c r="P17" s="56">
        <f t="shared" si="0"/>
        <v>0.52618600000000004</v>
      </c>
    </row>
    <row r="18" spans="2:16" s="52" customFormat="1" ht="12.75" customHeight="1" x14ac:dyDescent="0.2">
      <c r="B18" s="48" t="s">
        <v>64</v>
      </c>
      <c r="C18" s="57"/>
      <c r="D18" s="193">
        <v>0.49399999999999999</v>
      </c>
      <c r="E18" s="193">
        <v>0</v>
      </c>
      <c r="F18" s="193">
        <v>0</v>
      </c>
      <c r="G18" s="193">
        <v>1.9215</v>
      </c>
      <c r="H18" s="193">
        <v>0.52039999999999997</v>
      </c>
      <c r="I18" s="193">
        <v>2.5785</v>
      </c>
      <c r="J18" s="193">
        <v>0.107667</v>
      </c>
      <c r="K18" s="193">
        <v>0</v>
      </c>
      <c r="L18" s="193">
        <v>5.2999999999999999E-2</v>
      </c>
      <c r="M18" s="58">
        <v>0.17599999999999999</v>
      </c>
      <c r="N18" s="58">
        <v>7.0400000000000004E-2</v>
      </c>
      <c r="O18" s="58">
        <v>0</v>
      </c>
      <c r="P18" s="56">
        <f t="shared" si="0"/>
        <v>5.9214670000000007</v>
      </c>
    </row>
    <row r="19" spans="2:16" s="52" customFormat="1" ht="12.75" customHeight="1" x14ac:dyDescent="0.2">
      <c r="B19" s="48"/>
      <c r="C19" s="57"/>
      <c r="D19" s="193">
        <v>1.1000000000000001</v>
      </c>
      <c r="E19" s="58">
        <v>0</v>
      </c>
      <c r="F19" s="193">
        <v>0</v>
      </c>
      <c r="G19" s="193">
        <v>0.77</v>
      </c>
      <c r="H19" s="193">
        <v>0</v>
      </c>
      <c r="I19" s="58">
        <v>0.38469999999999999</v>
      </c>
      <c r="J19" s="193">
        <v>0</v>
      </c>
      <c r="K19" s="193">
        <v>0</v>
      </c>
      <c r="L19" s="193">
        <v>0</v>
      </c>
      <c r="M19" s="193">
        <v>8.3500000000000005E-2</v>
      </c>
      <c r="N19" s="58">
        <v>0</v>
      </c>
      <c r="O19" s="58">
        <v>0.59687100000000004</v>
      </c>
      <c r="P19" s="56">
        <f t="shared" si="0"/>
        <v>2.9350710000000002</v>
      </c>
    </row>
    <row r="20" spans="2:16" s="52" customFormat="1" ht="12.75" customHeight="1" x14ac:dyDescent="0.2">
      <c r="B20" s="48"/>
      <c r="C20" s="57"/>
      <c r="D20" s="193">
        <v>0</v>
      </c>
      <c r="E20" s="193">
        <v>0</v>
      </c>
      <c r="F20" s="193">
        <v>0</v>
      </c>
      <c r="G20" s="193">
        <v>0.27900000000000003</v>
      </c>
      <c r="H20" s="193">
        <v>0</v>
      </c>
      <c r="I20" s="58">
        <v>0</v>
      </c>
      <c r="J20" s="193">
        <v>3.0437500000000002</v>
      </c>
      <c r="K20" s="193">
        <v>0</v>
      </c>
      <c r="L20" s="193">
        <v>0.04</v>
      </c>
      <c r="M20" s="193">
        <v>2.8313999999999999E-2</v>
      </c>
      <c r="N20" s="193">
        <v>0</v>
      </c>
      <c r="O20" s="193">
        <v>0</v>
      </c>
      <c r="P20" s="56">
        <f t="shared" si="0"/>
        <v>3.3910640000000001</v>
      </c>
    </row>
    <row r="21" spans="2:16" s="52" customFormat="1" ht="12.75" customHeight="1" x14ac:dyDescent="0.2">
      <c r="B21" s="48" t="s">
        <v>65</v>
      </c>
      <c r="C21" s="57"/>
      <c r="D21" s="193">
        <v>0</v>
      </c>
      <c r="E21" s="193">
        <v>0.01</v>
      </c>
      <c r="F21" s="193">
        <v>0</v>
      </c>
      <c r="G21" s="193">
        <v>0</v>
      </c>
      <c r="H21" s="193">
        <v>0</v>
      </c>
      <c r="I21" s="58">
        <v>0.38950000000000001</v>
      </c>
      <c r="J21" s="193">
        <v>0</v>
      </c>
      <c r="K21" s="193">
        <v>0</v>
      </c>
      <c r="L21" s="193">
        <v>6.6460000000000005E-2</v>
      </c>
      <c r="M21" s="193">
        <v>0</v>
      </c>
      <c r="N21" s="193">
        <v>0.1</v>
      </c>
      <c r="O21" s="193">
        <v>0</v>
      </c>
      <c r="P21" s="56">
        <f t="shared" si="0"/>
        <v>0.56596000000000002</v>
      </c>
    </row>
    <row r="22" spans="2:16" s="52" customFormat="1" ht="12.75" customHeight="1" x14ac:dyDescent="0.2">
      <c r="B22" s="48"/>
      <c r="C22" s="57"/>
      <c r="D22" s="58">
        <v>0</v>
      </c>
      <c r="E22" s="193">
        <v>0</v>
      </c>
      <c r="F22" s="193">
        <v>3.0783999999999999E-2</v>
      </c>
      <c r="G22" s="193">
        <v>0</v>
      </c>
      <c r="H22" s="193">
        <v>0</v>
      </c>
      <c r="I22" s="58">
        <v>7.8E-2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0.23499999999999999</v>
      </c>
      <c r="P22" s="56">
        <f t="shared" si="0"/>
        <v>0.34378399999999998</v>
      </c>
    </row>
    <row r="23" spans="2:16" s="52" customFormat="1" ht="12.75" customHeight="1" x14ac:dyDescent="0.2">
      <c r="B23" s="51"/>
      <c r="C23" s="57"/>
      <c r="D23" s="193">
        <v>0</v>
      </c>
      <c r="E23" s="193">
        <v>0</v>
      </c>
      <c r="F23" s="193">
        <v>0</v>
      </c>
      <c r="G23" s="193">
        <v>0</v>
      </c>
      <c r="H23" s="193">
        <v>0.03</v>
      </c>
      <c r="I23" s="58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0.12</v>
      </c>
      <c r="P23" s="56">
        <f t="shared" si="0"/>
        <v>0.15</v>
      </c>
    </row>
    <row r="24" spans="2:16" s="52" customFormat="1" ht="12.75" customHeight="1" x14ac:dyDescent="0.2">
      <c r="B24" s="48" t="s">
        <v>66</v>
      </c>
      <c r="C24" s="57"/>
      <c r="D24" s="193">
        <v>0.26333299999999998</v>
      </c>
      <c r="E24" s="193">
        <v>6.2E-2</v>
      </c>
      <c r="F24" s="193">
        <v>0</v>
      </c>
      <c r="G24" s="193">
        <v>0.495</v>
      </c>
      <c r="H24" s="193">
        <v>2.0647120000000001</v>
      </c>
      <c r="I24" s="58">
        <v>0.34799999999999998</v>
      </c>
      <c r="J24" s="193">
        <v>0.3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56">
        <f t="shared" si="0"/>
        <v>3.5330449999999995</v>
      </c>
    </row>
    <row r="25" spans="2:16" s="52" customFormat="1" ht="12.75" customHeight="1" x14ac:dyDescent="0.2">
      <c r="B25" s="48"/>
      <c r="C25" s="57"/>
      <c r="D25" s="193">
        <v>0.08</v>
      </c>
      <c r="E25" s="193">
        <v>0</v>
      </c>
      <c r="F25" s="193">
        <v>0</v>
      </c>
      <c r="G25" s="193">
        <v>0</v>
      </c>
      <c r="H25" s="193">
        <v>0</v>
      </c>
      <c r="I25" s="58">
        <v>0.13500000000000001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56">
        <f t="shared" si="0"/>
        <v>0.21500000000000002</v>
      </c>
    </row>
    <row r="26" spans="2:16" s="52" customFormat="1" ht="12.75" customHeight="1" x14ac:dyDescent="0.2">
      <c r="B26" s="48"/>
      <c r="C26" s="57"/>
      <c r="D26" s="193">
        <v>0</v>
      </c>
      <c r="E26" s="193">
        <v>0</v>
      </c>
      <c r="F26" s="193">
        <v>0</v>
      </c>
      <c r="G26" s="193">
        <v>0</v>
      </c>
      <c r="H26" s="193">
        <v>6.0000000000000001E-3</v>
      </c>
      <c r="I26" s="58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56">
        <f t="shared" si="0"/>
        <v>6.0000000000000001E-3</v>
      </c>
    </row>
    <row r="27" spans="2:16" s="52" customFormat="1" ht="12.75" customHeight="1" x14ac:dyDescent="0.2">
      <c r="B27" s="48" t="s">
        <v>67</v>
      </c>
      <c r="C27" s="57"/>
      <c r="D27" s="193">
        <v>0</v>
      </c>
      <c r="E27" s="193">
        <v>0</v>
      </c>
      <c r="F27" s="193">
        <v>0.122377</v>
      </c>
      <c r="G27" s="193">
        <v>0</v>
      </c>
      <c r="H27" s="193">
        <v>0</v>
      </c>
      <c r="I27" s="58">
        <v>6.2E-2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56">
        <f t="shared" si="0"/>
        <v>0.18437700000000001</v>
      </c>
    </row>
    <row r="28" spans="2:16" s="52" customFormat="1" ht="12.75" customHeight="1" x14ac:dyDescent="0.2">
      <c r="B28" s="48"/>
      <c r="C28" s="57"/>
      <c r="D28" s="193">
        <v>0.11</v>
      </c>
      <c r="E28" s="193">
        <v>0</v>
      </c>
      <c r="F28" s="58">
        <v>0</v>
      </c>
      <c r="G28" s="193">
        <v>0</v>
      </c>
      <c r="H28" s="193">
        <v>0</v>
      </c>
      <c r="I28" s="193">
        <v>6.5750000000000003E-2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1.3288</v>
      </c>
      <c r="P28" s="56">
        <f t="shared" si="0"/>
        <v>1.5045500000000001</v>
      </c>
    </row>
    <row r="29" spans="2:16" s="52" customFormat="1" ht="12.75" customHeight="1" x14ac:dyDescent="0.2">
      <c r="B29" s="48"/>
      <c r="C29" s="57"/>
      <c r="D29" s="193">
        <v>0</v>
      </c>
      <c r="E29" s="193">
        <v>0</v>
      </c>
      <c r="F29" s="193">
        <v>0</v>
      </c>
      <c r="G29" s="193">
        <v>0</v>
      </c>
      <c r="H29" s="193">
        <v>0</v>
      </c>
      <c r="I29" s="193">
        <v>8.1000000000000003E-2</v>
      </c>
      <c r="J29" s="193">
        <v>0</v>
      </c>
      <c r="K29" s="193">
        <v>0</v>
      </c>
      <c r="L29" s="193">
        <v>0</v>
      </c>
      <c r="M29" s="58">
        <v>0</v>
      </c>
      <c r="N29" s="193">
        <v>0</v>
      </c>
      <c r="O29" s="193">
        <v>0</v>
      </c>
      <c r="P29" s="56">
        <f t="shared" si="0"/>
        <v>8.1000000000000003E-2</v>
      </c>
    </row>
    <row r="30" spans="2:16" s="52" customFormat="1" ht="12.75" customHeight="1" x14ac:dyDescent="0.2">
      <c r="B30" s="48" t="s">
        <v>68</v>
      </c>
      <c r="C30" s="57"/>
      <c r="D30" s="193">
        <v>0.105</v>
      </c>
      <c r="E30" s="193">
        <v>0</v>
      </c>
      <c r="F30" s="193">
        <v>0</v>
      </c>
      <c r="G30" s="193">
        <v>0</v>
      </c>
      <c r="H30" s="193">
        <v>0</v>
      </c>
      <c r="I30" s="193">
        <v>0</v>
      </c>
      <c r="J30" s="193">
        <v>0</v>
      </c>
      <c r="K30" s="193">
        <v>0</v>
      </c>
      <c r="L30" s="193">
        <v>0</v>
      </c>
      <c r="M30" s="58">
        <v>0.14000000000000001</v>
      </c>
      <c r="N30" s="193">
        <v>0</v>
      </c>
      <c r="O30" s="193">
        <v>0</v>
      </c>
      <c r="P30" s="56">
        <f t="shared" si="0"/>
        <v>0.245</v>
      </c>
    </row>
    <row r="31" spans="2:16" s="52" customFormat="1" ht="12.75" customHeight="1" x14ac:dyDescent="0.2">
      <c r="B31" s="51"/>
      <c r="C31" s="57"/>
      <c r="D31" s="193">
        <v>0</v>
      </c>
      <c r="E31" s="193">
        <v>0</v>
      </c>
      <c r="F31" s="193">
        <v>0</v>
      </c>
      <c r="G31" s="193">
        <v>0</v>
      </c>
      <c r="H31" s="193">
        <v>0</v>
      </c>
      <c r="I31" s="193">
        <v>0</v>
      </c>
      <c r="J31" s="193">
        <v>0</v>
      </c>
      <c r="K31" s="193">
        <v>0</v>
      </c>
      <c r="L31" s="193">
        <v>0</v>
      </c>
      <c r="M31" s="58">
        <v>0</v>
      </c>
      <c r="N31" s="193">
        <v>0</v>
      </c>
      <c r="O31" s="193">
        <v>0</v>
      </c>
      <c r="P31" s="56">
        <f t="shared" si="0"/>
        <v>0</v>
      </c>
    </row>
    <row r="32" spans="2:16" s="52" customFormat="1" ht="12.75" customHeight="1" x14ac:dyDescent="0.2">
      <c r="B32" s="48"/>
      <c r="C32" s="57"/>
      <c r="D32" s="193">
        <v>0</v>
      </c>
      <c r="E32" s="193">
        <v>0</v>
      </c>
      <c r="F32" s="193">
        <v>5.5956999999999999</v>
      </c>
      <c r="G32" s="193">
        <v>0</v>
      </c>
      <c r="H32" s="193">
        <v>0</v>
      </c>
      <c r="I32" s="193">
        <v>0</v>
      </c>
      <c r="J32" s="193">
        <v>0</v>
      </c>
      <c r="K32" s="193">
        <v>0.49889699999999998</v>
      </c>
      <c r="L32" s="193">
        <v>3.6620080000000002</v>
      </c>
      <c r="M32" s="58">
        <v>9.1941939999999995</v>
      </c>
      <c r="N32" s="193">
        <v>0</v>
      </c>
      <c r="O32" s="193">
        <v>0</v>
      </c>
      <c r="P32" s="56">
        <f t="shared" si="0"/>
        <v>18.950799</v>
      </c>
    </row>
    <row r="33" spans="2:17" s="52" customFormat="1" ht="12.75" customHeight="1" x14ac:dyDescent="0.2">
      <c r="B33" s="48" t="s">
        <v>5</v>
      </c>
      <c r="C33" s="57"/>
      <c r="D33" s="58">
        <v>15.450022000000001</v>
      </c>
      <c r="E33" s="193">
        <v>6.8999999999999999E-3</v>
      </c>
      <c r="F33" s="193">
        <v>0.51200000000000001</v>
      </c>
      <c r="G33" s="193">
        <v>0</v>
      </c>
      <c r="H33" s="193">
        <v>1.1599999999999999E-2</v>
      </c>
      <c r="I33" s="58">
        <v>2.1154999999999999</v>
      </c>
      <c r="J33" s="193">
        <v>0.59199999999999997</v>
      </c>
      <c r="K33" s="193">
        <v>0</v>
      </c>
      <c r="L33" s="58">
        <v>0</v>
      </c>
      <c r="M33" s="193">
        <v>0</v>
      </c>
      <c r="N33" s="58">
        <v>1.4999999999999999E-2</v>
      </c>
      <c r="O33" s="58">
        <v>0</v>
      </c>
      <c r="P33" s="56">
        <f t="shared" si="0"/>
        <v>18.703022000000001</v>
      </c>
    </row>
    <row r="34" spans="2:17" s="52" customFormat="1" ht="12.75" customHeight="1" x14ac:dyDescent="0.2">
      <c r="B34" s="48"/>
      <c r="C34" s="57"/>
      <c r="D34" s="58">
        <v>0.255</v>
      </c>
      <c r="E34" s="193">
        <v>0</v>
      </c>
      <c r="F34" s="58">
        <v>0.28273799999999999</v>
      </c>
      <c r="G34" s="58">
        <v>0</v>
      </c>
      <c r="H34" s="193">
        <v>2.1999999999999999E-2</v>
      </c>
      <c r="I34" s="58">
        <v>1.422167</v>
      </c>
      <c r="J34" s="193">
        <v>0</v>
      </c>
      <c r="K34" s="58">
        <v>0</v>
      </c>
      <c r="L34" s="193">
        <v>0.151</v>
      </c>
      <c r="M34" s="193">
        <v>0</v>
      </c>
      <c r="N34" s="58">
        <v>0</v>
      </c>
      <c r="O34" s="58">
        <v>0</v>
      </c>
      <c r="P34" s="56">
        <f t="shared" si="0"/>
        <v>2.1329050000000001</v>
      </c>
    </row>
    <row r="35" spans="2:17" s="52" customFormat="1" ht="12.75" customHeight="1" x14ac:dyDescent="0.2">
      <c r="B35" s="48"/>
      <c r="C35" s="57"/>
      <c r="D35" s="58">
        <v>0.81533199999999995</v>
      </c>
      <c r="E35" s="193">
        <v>0</v>
      </c>
      <c r="F35" s="193">
        <v>13.913328</v>
      </c>
      <c r="G35" s="193">
        <v>0</v>
      </c>
      <c r="H35" s="193">
        <v>0</v>
      </c>
      <c r="I35" s="58">
        <v>0.31574999999999998</v>
      </c>
      <c r="J35" s="193">
        <v>0</v>
      </c>
      <c r="K35" s="193">
        <v>0.16400000000000001</v>
      </c>
      <c r="L35" s="58">
        <v>0.98146199999999995</v>
      </c>
      <c r="M35" s="58">
        <v>2.7284280000000001</v>
      </c>
      <c r="N35" s="193">
        <v>0</v>
      </c>
      <c r="O35" s="193">
        <v>0</v>
      </c>
      <c r="P35" s="56">
        <f t="shared" si="0"/>
        <v>18.918299999999999</v>
      </c>
    </row>
    <row r="36" spans="2:17" s="52" customFormat="1" ht="12.75" customHeight="1" x14ac:dyDescent="0.2">
      <c r="B36" s="59" t="s">
        <v>6</v>
      </c>
      <c r="C36" s="57"/>
      <c r="D36" s="60">
        <f>D9+D12+D15+D18+D21+D24+D27+D30+D33</f>
        <v>98.85455300000001</v>
      </c>
      <c r="E36" s="60">
        <f t="shared" ref="E36:P38" si="1">E9+E12+E15+E18+E21+E24+E27+E30+E33</f>
        <v>6.3326010000000004</v>
      </c>
      <c r="F36" s="60">
        <f t="shared" si="1"/>
        <v>127.269734</v>
      </c>
      <c r="G36" s="60">
        <f t="shared" si="1"/>
        <v>24.250716000000001</v>
      </c>
      <c r="H36" s="60">
        <f t="shared" si="1"/>
        <v>6.9065370000000001</v>
      </c>
      <c r="I36" s="60">
        <f t="shared" si="1"/>
        <v>54.690007999999985</v>
      </c>
      <c r="J36" s="60">
        <f t="shared" si="1"/>
        <v>9.7076770000000003</v>
      </c>
      <c r="K36" s="60">
        <f t="shared" si="1"/>
        <v>3.0022129999999998</v>
      </c>
      <c r="L36" s="60">
        <f t="shared" si="1"/>
        <v>20.816994999999999</v>
      </c>
      <c r="M36" s="60">
        <f t="shared" si="1"/>
        <v>60.563829000000005</v>
      </c>
      <c r="N36" s="60">
        <f t="shared" ref="N36:O38" si="2">N9+N12+N15+N18+N21+N24+N27+N30+N33</f>
        <v>9.7784359999999992</v>
      </c>
      <c r="O36" s="60">
        <f t="shared" si="2"/>
        <v>0</v>
      </c>
      <c r="P36" s="60">
        <f t="shared" si="1"/>
        <v>422.17329900000004</v>
      </c>
      <c r="Q36" s="180"/>
    </row>
    <row r="37" spans="2:17" s="170" customFormat="1" ht="12.75" customHeight="1" x14ac:dyDescent="0.2">
      <c r="B37" s="65"/>
      <c r="C37" s="57"/>
      <c r="D37" s="60">
        <f>D10+D13+D16+D19+D22+D25+D28+D31+D34</f>
        <v>96.60328899999999</v>
      </c>
      <c r="E37" s="60">
        <f t="shared" si="1"/>
        <v>12.204276999999999</v>
      </c>
      <c r="F37" s="60">
        <f t="shared" si="1"/>
        <v>94.508349999999993</v>
      </c>
      <c r="G37" s="60">
        <f t="shared" si="1"/>
        <v>23.197409</v>
      </c>
      <c r="H37" s="60">
        <f t="shared" si="1"/>
        <v>14.094707</v>
      </c>
      <c r="I37" s="60">
        <f t="shared" si="1"/>
        <v>34.736220000000003</v>
      </c>
      <c r="J37" s="60">
        <f t="shared" si="1"/>
        <v>5.3146060000000004</v>
      </c>
      <c r="K37" s="60">
        <f t="shared" si="1"/>
        <v>2.4315929999999999</v>
      </c>
      <c r="L37" s="60">
        <f t="shared" si="1"/>
        <v>16.293015</v>
      </c>
      <c r="M37" s="60">
        <f t="shared" si="1"/>
        <v>55.363978000000003</v>
      </c>
      <c r="N37" s="60">
        <f t="shared" si="2"/>
        <v>8.4638299999999997</v>
      </c>
      <c r="O37" s="60">
        <f t="shared" si="2"/>
        <v>18.704744999999999</v>
      </c>
      <c r="P37" s="60">
        <f t="shared" si="1"/>
        <v>381.91601900000006</v>
      </c>
      <c r="Q37" s="186"/>
    </row>
    <row r="38" spans="2:17" s="170" customFormat="1" ht="12.75" customHeight="1" x14ac:dyDescent="0.2">
      <c r="B38" s="65"/>
      <c r="C38" s="57"/>
      <c r="D38" s="60">
        <f>D11+D14+D17+D20+D23+D26+D29+D32+D35</f>
        <v>90.233869999999996</v>
      </c>
      <c r="E38" s="60">
        <f t="shared" si="1"/>
        <v>7.3201289999999997</v>
      </c>
      <c r="F38" s="60">
        <f t="shared" si="1"/>
        <v>126.90319400000001</v>
      </c>
      <c r="G38" s="60">
        <f t="shared" si="1"/>
        <v>27.517344000000001</v>
      </c>
      <c r="H38" s="60">
        <f t="shared" si="1"/>
        <v>10.286246999999999</v>
      </c>
      <c r="I38" s="60">
        <f t="shared" si="1"/>
        <v>38.039501000000001</v>
      </c>
      <c r="J38" s="60">
        <f t="shared" si="1"/>
        <v>17.202404999999999</v>
      </c>
      <c r="K38" s="60">
        <f t="shared" si="1"/>
        <v>3.2620640000000001</v>
      </c>
      <c r="L38" s="60">
        <f t="shared" si="1"/>
        <v>16.392726999999997</v>
      </c>
      <c r="M38" s="60">
        <f t="shared" si="1"/>
        <v>56.969090999999999</v>
      </c>
      <c r="N38" s="60">
        <f t="shared" si="2"/>
        <v>10.964964999999999</v>
      </c>
      <c r="O38" s="60">
        <f t="shared" si="2"/>
        <v>29.667851000000002</v>
      </c>
      <c r="P38" s="60">
        <f t="shared" si="1"/>
        <v>434.75938799999994</v>
      </c>
      <c r="Q38" s="186"/>
    </row>
    <row r="39" spans="2:17" s="170" customFormat="1" ht="12.75" customHeight="1" x14ac:dyDescent="0.2">
      <c r="B39" s="65"/>
      <c r="C39" s="194"/>
    </row>
    <row r="40" spans="2:17" s="170" customFormat="1" ht="12.75" customHeight="1" x14ac:dyDescent="0.2">
      <c r="B40" s="65"/>
      <c r="C40" s="194"/>
    </row>
    <row r="41" spans="2:17" s="52" customFormat="1" ht="12.75" customHeight="1" x14ac:dyDescent="0.2">
      <c r="B41" s="16" t="s">
        <v>110</v>
      </c>
    </row>
    <row r="42" spans="2:17" s="47" customFormat="1" ht="12.75" customHeight="1" x14ac:dyDescent="0.2">
      <c r="B42" s="61"/>
    </row>
    <row r="43" spans="2:17" s="47" customFormat="1" ht="12.75" customHeight="1" x14ac:dyDescent="0.2">
      <c r="B43" s="61"/>
    </row>
    <row r="44" spans="2:17" s="47" customFormat="1" ht="12.75" customHeight="1" x14ac:dyDescent="0.2">
      <c r="B44" s="61"/>
    </row>
    <row r="45" spans="2:17" s="47" customFormat="1" ht="12.75" customHeight="1" x14ac:dyDescent="0.2">
      <c r="B45" s="61"/>
    </row>
    <row r="46" spans="2:17" s="47" customFormat="1" ht="12.75" customHeight="1" x14ac:dyDescent="0.2">
      <c r="B46" s="61"/>
    </row>
    <row r="47" spans="2:17" s="47" customFormat="1" ht="12.75" customHeight="1" x14ac:dyDescent="0.2">
      <c r="B47" s="61"/>
    </row>
    <row r="48" spans="2:17" s="47" customFormat="1" ht="12.75" customHeight="1" x14ac:dyDescent="0.2">
      <c r="B48" s="61"/>
    </row>
    <row r="49" spans="2:2" s="47" customFormat="1" ht="12.75" customHeight="1" x14ac:dyDescent="0.2">
      <c r="B49" s="61"/>
    </row>
    <row r="50" spans="2:2" s="47" customFormat="1" ht="12.75" customHeight="1" x14ac:dyDescent="0.2">
      <c r="B50" s="61"/>
    </row>
    <row r="51" spans="2:2" s="47" customFormat="1" ht="12.75" customHeight="1" x14ac:dyDescent="0.2">
      <c r="B51" s="61"/>
    </row>
    <row r="52" spans="2:2" s="47" customFormat="1" ht="12.75" customHeight="1" x14ac:dyDescent="0.2">
      <c r="B52" s="61"/>
    </row>
    <row r="53" spans="2:2" s="47" customFormat="1" ht="12.75" customHeight="1" x14ac:dyDescent="0.2">
      <c r="B53" s="61"/>
    </row>
    <row r="54" spans="2:2" s="47" customFormat="1" ht="12.75" customHeight="1" x14ac:dyDescent="0.2">
      <c r="B54" s="61"/>
    </row>
    <row r="55" spans="2:2" s="47" customFormat="1" ht="12.75" customHeight="1" x14ac:dyDescent="0.2">
      <c r="B55" s="61"/>
    </row>
    <row r="56" spans="2:2" s="47" customFormat="1" ht="12.75" customHeight="1" x14ac:dyDescent="0.2">
      <c r="B56" s="61"/>
    </row>
    <row r="57" spans="2:2" s="47" customFormat="1" ht="12.75" customHeight="1" x14ac:dyDescent="0.2">
      <c r="B57" s="61"/>
    </row>
    <row r="58" spans="2:2" s="47" customFormat="1" ht="12.75" customHeight="1" x14ac:dyDescent="0.2">
      <c r="B58" s="61"/>
    </row>
    <row r="59" spans="2:2" s="47" customFormat="1" ht="12.75" customHeight="1" x14ac:dyDescent="0.2">
      <c r="B59" s="61"/>
    </row>
    <row r="60" spans="2:2" s="47" customFormat="1" ht="12.75" customHeight="1" x14ac:dyDescent="0.2">
      <c r="B60" s="61"/>
    </row>
    <row r="61" spans="2:2" s="47" customFormat="1" ht="12.75" customHeight="1" x14ac:dyDescent="0.2">
      <c r="B61" s="61"/>
    </row>
    <row r="62" spans="2:2" s="47" customFormat="1" ht="12.75" customHeight="1" x14ac:dyDescent="0.2">
      <c r="B62" s="61"/>
    </row>
    <row r="63" spans="2:2" s="47" customFormat="1" ht="12.75" customHeight="1" x14ac:dyDescent="0.2">
      <c r="B63" s="61"/>
    </row>
    <row r="64" spans="2:2" s="47" customFormat="1" ht="12.75" customHeight="1" x14ac:dyDescent="0.2">
      <c r="B64" s="61"/>
    </row>
    <row r="65" spans="2:3" s="47" customFormat="1" ht="12.75" customHeight="1" x14ac:dyDescent="0.2">
      <c r="B65" s="61"/>
    </row>
    <row r="66" spans="2:3" s="47" customFormat="1" ht="12.75" customHeight="1" x14ac:dyDescent="0.2">
      <c r="B66" s="61"/>
    </row>
    <row r="67" spans="2:3" s="47" customFormat="1" ht="12.75" customHeight="1" x14ac:dyDescent="0.2">
      <c r="B67" s="61"/>
    </row>
    <row r="68" spans="2:3" s="47" customFormat="1" ht="12.75" customHeight="1" x14ac:dyDescent="0.2">
      <c r="B68" s="61"/>
    </row>
    <row r="69" spans="2:3" s="47" customFormat="1" ht="12.75" customHeight="1" x14ac:dyDescent="0.2">
      <c r="B69" s="61"/>
    </row>
    <row r="70" spans="2:3" ht="12.75" customHeight="1" x14ac:dyDescent="0.2">
      <c r="B70" s="61"/>
      <c r="C70" s="42"/>
    </row>
    <row r="71" spans="2:3" ht="12.75" customHeight="1" x14ac:dyDescent="0.2">
      <c r="B71" s="61"/>
      <c r="C71" s="42"/>
    </row>
    <row r="72" spans="2:3" ht="12.75" customHeight="1" x14ac:dyDescent="0.2">
      <c r="B72" s="61"/>
    </row>
    <row r="73" spans="2:3" ht="12.75" customHeight="1" x14ac:dyDescent="0.2">
      <c r="B73" s="61"/>
    </row>
    <row r="74" spans="2:3" ht="12.75" customHeight="1" x14ac:dyDescent="0.2">
      <c r="B74" s="61"/>
    </row>
    <row r="75" spans="2:3" ht="12.75" customHeight="1" x14ac:dyDescent="0.2">
      <c r="B75" s="61"/>
    </row>
    <row r="76" spans="2:3" ht="12.75" customHeight="1" x14ac:dyDescent="0.2">
      <c r="B76" s="61"/>
    </row>
    <row r="77" spans="2:3" ht="12.75" customHeight="1" x14ac:dyDescent="0.2">
      <c r="B77" s="61"/>
    </row>
    <row r="78" spans="2:3" ht="12.75" customHeight="1" x14ac:dyDescent="0.2">
      <c r="B78" s="61"/>
    </row>
    <row r="79" spans="2:3" ht="12.75" customHeight="1" x14ac:dyDescent="0.2">
      <c r="B79" s="61"/>
    </row>
    <row r="80" spans="2:3" ht="12.75" customHeight="1" x14ac:dyDescent="0.2">
      <c r="B80" s="61"/>
    </row>
    <row r="81" spans="2:2" ht="12.75" customHeight="1" x14ac:dyDescent="0.2">
      <c r="B81" s="61"/>
    </row>
    <row r="82" spans="2:2" ht="12.75" customHeight="1" x14ac:dyDescent="0.2">
      <c r="B82" s="61"/>
    </row>
    <row r="83" spans="2:2" ht="12.75" customHeight="1" x14ac:dyDescent="0.2">
      <c r="B83" s="61"/>
    </row>
    <row r="84" spans="2:2" ht="12.75" customHeight="1" x14ac:dyDescent="0.2">
      <c r="B84" s="61"/>
    </row>
    <row r="85" spans="2:2" ht="12.75" customHeight="1" x14ac:dyDescent="0.2">
      <c r="B85" s="61"/>
    </row>
    <row r="86" spans="2:2" ht="12.75" customHeight="1" x14ac:dyDescent="0.2">
      <c r="B86" s="61"/>
    </row>
    <row r="87" spans="2:2" ht="12.75" customHeight="1" x14ac:dyDescent="0.2">
      <c r="B87" s="61"/>
    </row>
    <row r="88" spans="2:2" ht="12.75" customHeight="1" x14ac:dyDescent="0.2">
      <c r="B88" s="61"/>
    </row>
    <row r="89" spans="2:2" ht="12.75" customHeight="1" x14ac:dyDescent="0.2">
      <c r="B89" s="61"/>
    </row>
    <row r="90" spans="2:2" ht="12.75" customHeight="1" x14ac:dyDescent="0.2">
      <c r="B90" s="61"/>
    </row>
    <row r="91" spans="2:2" ht="12.75" customHeight="1" x14ac:dyDescent="0.2">
      <c r="B91" s="61"/>
    </row>
    <row r="92" spans="2:2" ht="12.75" customHeight="1" x14ac:dyDescent="0.2">
      <c r="B92" s="61"/>
    </row>
    <row r="93" spans="2:2" ht="12.75" customHeight="1" x14ac:dyDescent="0.2">
      <c r="B93" s="61"/>
    </row>
    <row r="94" spans="2:2" ht="12.75" customHeight="1" x14ac:dyDescent="0.2">
      <c r="B94" s="61"/>
    </row>
    <row r="95" spans="2:2" ht="12.75" customHeight="1" x14ac:dyDescent="0.2">
      <c r="B95" s="61"/>
    </row>
    <row r="96" spans="2:2" ht="12.75" customHeight="1" x14ac:dyDescent="0.2">
      <c r="B96" s="61"/>
    </row>
    <row r="97" spans="2:3" ht="12.75" customHeight="1" x14ac:dyDescent="0.2">
      <c r="B97" s="61"/>
    </row>
    <row r="98" spans="2:3" ht="12.75" customHeight="1" x14ac:dyDescent="0.2">
      <c r="B98" s="61"/>
    </row>
    <row r="99" spans="2:3" ht="12.75" customHeight="1" x14ac:dyDescent="0.2">
      <c r="B99" s="61"/>
    </row>
    <row r="100" spans="2:3" ht="12.75" customHeight="1" x14ac:dyDescent="0.2">
      <c r="B100" s="61"/>
    </row>
    <row r="101" spans="2:3" ht="12.75" customHeight="1" x14ac:dyDescent="0.2">
      <c r="B101" s="61"/>
    </row>
    <row r="102" spans="2:3" ht="12.75" customHeight="1" x14ac:dyDescent="0.2">
      <c r="B102" s="61"/>
    </row>
    <row r="103" spans="2:3" ht="12.75" customHeight="1" x14ac:dyDescent="0.2">
      <c r="B103" s="61"/>
    </row>
    <row r="104" spans="2:3" ht="12.75" customHeight="1" x14ac:dyDescent="0.2">
      <c r="B104" s="61"/>
    </row>
    <row r="105" spans="2:3" ht="12.75" customHeight="1" x14ac:dyDescent="0.2">
      <c r="B105" s="61"/>
    </row>
    <row r="106" spans="2:3" ht="12.75" customHeight="1" x14ac:dyDescent="0.2">
      <c r="B106" s="61"/>
    </row>
    <row r="107" spans="2:3" ht="12.75" customHeight="1" x14ac:dyDescent="0.2">
      <c r="B107" s="61"/>
      <c r="C107" s="62"/>
    </row>
    <row r="108" spans="2:3" ht="12.75" customHeight="1" x14ac:dyDescent="0.2">
      <c r="B108" s="61"/>
      <c r="C108" s="62"/>
    </row>
    <row r="109" spans="2:3" ht="12.75" customHeight="1" x14ac:dyDescent="0.2">
      <c r="B109" s="61"/>
      <c r="C109" s="62"/>
    </row>
    <row r="110" spans="2:3" ht="12.75" customHeight="1" x14ac:dyDescent="0.2">
      <c r="B110" s="61"/>
      <c r="C110" s="63"/>
    </row>
    <row r="111" spans="2:3" ht="12.75" customHeight="1" x14ac:dyDescent="0.2">
      <c r="B111" s="61"/>
      <c r="C111" s="62"/>
    </row>
    <row r="112" spans="2:3" ht="12.75" customHeight="1" x14ac:dyDescent="0.2">
      <c r="B112" s="61"/>
      <c r="C112" s="62"/>
    </row>
    <row r="113" spans="2:3" ht="12.75" customHeight="1" x14ac:dyDescent="0.2">
      <c r="B113" s="61"/>
      <c r="C113" s="63"/>
    </row>
    <row r="114" spans="2:3" ht="12.75" customHeight="1" x14ac:dyDescent="0.2">
      <c r="B114" s="61"/>
      <c r="C114" s="62"/>
    </row>
    <row r="115" spans="2:3" ht="12.75" customHeight="1" x14ac:dyDescent="0.2">
      <c r="B115" s="61"/>
      <c r="C115" s="62"/>
    </row>
    <row r="116" spans="2:3" ht="12.75" customHeight="1" x14ac:dyDescent="0.2">
      <c r="B116" s="61"/>
      <c r="C116" s="63"/>
    </row>
    <row r="117" spans="2:3" ht="12.75" customHeight="1" x14ac:dyDescent="0.2">
      <c r="B117" s="61"/>
      <c r="C117" s="63"/>
    </row>
    <row r="118" spans="2:3" ht="12.75" customHeight="1" x14ac:dyDescent="0.2">
      <c r="B118" s="61"/>
      <c r="C118" s="62"/>
    </row>
    <row r="119" spans="2:3" ht="12.75" customHeight="1" x14ac:dyDescent="0.2">
      <c r="B119" s="61"/>
      <c r="C119" s="63"/>
    </row>
    <row r="120" spans="2:3" ht="12.75" customHeight="1" x14ac:dyDescent="0.2">
      <c r="B120" s="61"/>
      <c r="C120" s="63"/>
    </row>
    <row r="121" spans="2:3" ht="12.75" customHeight="1" x14ac:dyDescent="0.2">
      <c r="B121" s="61"/>
      <c r="C121" s="62"/>
    </row>
    <row r="122" spans="2:3" ht="12.75" customHeight="1" x14ac:dyDescent="0.2">
      <c r="B122" s="61"/>
      <c r="C122" s="63"/>
    </row>
    <row r="123" spans="2:3" ht="12.75" customHeight="1" x14ac:dyDescent="0.2">
      <c r="B123" s="61"/>
      <c r="C123" s="63"/>
    </row>
    <row r="124" spans="2:3" ht="12.75" customHeight="1" x14ac:dyDescent="0.2">
      <c r="B124" s="61"/>
      <c r="C124" s="62"/>
    </row>
    <row r="125" spans="2:3" ht="12.75" customHeight="1" x14ac:dyDescent="0.2">
      <c r="B125" s="61"/>
      <c r="C125" s="63"/>
    </row>
    <row r="126" spans="2:3" ht="12.75" customHeight="1" x14ac:dyDescent="0.2">
      <c r="B126" s="61"/>
      <c r="C126" s="63"/>
    </row>
    <row r="127" spans="2:3" ht="12.75" customHeight="1" x14ac:dyDescent="0.2">
      <c r="B127" s="61"/>
      <c r="C127" s="63"/>
    </row>
    <row r="128" spans="2:3" ht="12.75" customHeight="1" x14ac:dyDescent="0.2">
      <c r="B128" s="61"/>
      <c r="C128" s="63"/>
    </row>
    <row r="129" spans="2:3" ht="12.75" customHeight="1" x14ac:dyDescent="0.2">
      <c r="B129" s="61"/>
      <c r="C129" s="63"/>
    </row>
    <row r="130" spans="2:3" ht="12.75" customHeight="1" x14ac:dyDescent="0.2">
      <c r="B130" s="61"/>
      <c r="C130" s="63"/>
    </row>
    <row r="131" spans="2:3" ht="12.75" customHeight="1" x14ac:dyDescent="0.2">
      <c r="B131" s="61"/>
      <c r="C131" s="63"/>
    </row>
    <row r="132" spans="2:3" ht="12.75" customHeight="1" x14ac:dyDescent="0.2">
      <c r="B132" s="61"/>
      <c r="C132" s="63"/>
    </row>
    <row r="133" spans="2:3" ht="12.75" customHeight="1" x14ac:dyDescent="0.2">
      <c r="B133" s="61"/>
      <c r="C133" s="63"/>
    </row>
    <row r="134" spans="2:3" ht="12.75" customHeight="1" x14ac:dyDescent="0.2">
      <c r="B134" s="61"/>
      <c r="C134" s="63"/>
    </row>
    <row r="135" spans="2:3" ht="12.75" customHeight="1" x14ac:dyDescent="0.2">
      <c r="B135" s="61"/>
      <c r="C135" s="63"/>
    </row>
    <row r="136" spans="2:3" ht="12.75" customHeight="1" x14ac:dyDescent="0.2">
      <c r="B136" s="61"/>
      <c r="C136" s="63"/>
    </row>
    <row r="137" spans="2:3" ht="12.75" customHeight="1" x14ac:dyDescent="0.2">
      <c r="B137" s="61"/>
    </row>
    <row r="138" spans="2:3" ht="12.75" customHeight="1" x14ac:dyDescent="0.2">
      <c r="B138" s="61"/>
    </row>
    <row r="139" spans="2:3" ht="12.75" customHeight="1" x14ac:dyDescent="0.2">
      <c r="B139" s="61"/>
    </row>
    <row r="140" spans="2:3" ht="12.75" customHeight="1" x14ac:dyDescent="0.2">
      <c r="B140" s="61"/>
    </row>
    <row r="141" spans="2:3" ht="12.75" customHeight="1" x14ac:dyDescent="0.2">
      <c r="B141" s="61"/>
    </row>
    <row r="142" spans="2:3" ht="12.75" customHeight="1" x14ac:dyDescent="0.2">
      <c r="B142" s="61"/>
    </row>
    <row r="143" spans="2:3" ht="12.75" customHeight="1" x14ac:dyDescent="0.2">
      <c r="B143" s="61"/>
    </row>
    <row r="144" spans="2:3" ht="12.75" customHeight="1" x14ac:dyDescent="0.2">
      <c r="B144" s="61"/>
    </row>
    <row r="145" spans="2:2" ht="12.75" customHeight="1" x14ac:dyDescent="0.2">
      <c r="B145" s="61"/>
    </row>
    <row r="146" spans="2:2" ht="12.75" customHeight="1" x14ac:dyDescent="0.2">
      <c r="B146" s="61"/>
    </row>
    <row r="147" spans="2:2" ht="12.75" customHeight="1" x14ac:dyDescent="0.2">
      <c r="B147" s="61"/>
    </row>
    <row r="148" spans="2:2" ht="12.75" customHeight="1" x14ac:dyDescent="0.2">
      <c r="B148" s="61"/>
    </row>
    <row r="149" spans="2:2" ht="12.75" customHeight="1" x14ac:dyDescent="0.2">
      <c r="B149" s="61"/>
    </row>
    <row r="150" spans="2:2" ht="12.75" customHeight="1" x14ac:dyDescent="0.2">
      <c r="B150" s="61"/>
    </row>
    <row r="151" spans="2:2" ht="12.75" customHeight="1" x14ac:dyDescent="0.2">
      <c r="B151" s="61"/>
    </row>
    <row r="152" spans="2:2" ht="12.75" customHeight="1" x14ac:dyDescent="0.2">
      <c r="B152" s="61"/>
    </row>
    <row r="153" spans="2:2" ht="12.75" customHeight="1" x14ac:dyDescent="0.2">
      <c r="B153" s="61"/>
    </row>
    <row r="154" spans="2:2" ht="12.75" customHeight="1" x14ac:dyDescent="0.2">
      <c r="B154" s="61"/>
    </row>
    <row r="155" spans="2:2" ht="12.75" customHeight="1" x14ac:dyDescent="0.2">
      <c r="B155" s="61"/>
    </row>
    <row r="156" spans="2:2" ht="12.75" customHeight="1" x14ac:dyDescent="0.2">
      <c r="B156" s="61"/>
    </row>
    <row r="157" spans="2:2" ht="12.75" customHeight="1" x14ac:dyDescent="0.2">
      <c r="B157" s="61"/>
    </row>
    <row r="158" spans="2:2" ht="12.75" customHeight="1" x14ac:dyDescent="0.2">
      <c r="B158" s="61"/>
    </row>
    <row r="159" spans="2:2" ht="12.75" customHeight="1" x14ac:dyDescent="0.2">
      <c r="B159" s="61"/>
    </row>
    <row r="160" spans="2:2" ht="12.75" customHeight="1" x14ac:dyDescent="0.2">
      <c r="B160" s="61"/>
    </row>
    <row r="161" spans="2:2" ht="12.75" customHeight="1" x14ac:dyDescent="0.2">
      <c r="B161" s="61"/>
    </row>
    <row r="162" spans="2:2" ht="12.75" customHeight="1" x14ac:dyDescent="0.2">
      <c r="B162" s="61"/>
    </row>
    <row r="163" spans="2:2" ht="12.75" customHeight="1" x14ac:dyDescent="0.2">
      <c r="B163" s="61"/>
    </row>
    <row r="164" spans="2:2" ht="12.75" customHeight="1" x14ac:dyDescent="0.2">
      <c r="B164" s="61"/>
    </row>
    <row r="165" spans="2:2" ht="12.75" customHeight="1" x14ac:dyDescent="0.2">
      <c r="B165" s="61"/>
    </row>
    <row r="166" spans="2:2" ht="12.75" customHeight="1" x14ac:dyDescent="0.2">
      <c r="B166" s="61"/>
    </row>
    <row r="167" spans="2:2" ht="12.75" customHeight="1" x14ac:dyDescent="0.2">
      <c r="B167" s="61"/>
    </row>
    <row r="168" spans="2:2" ht="12.75" customHeight="1" x14ac:dyDescent="0.2">
      <c r="B168" s="61"/>
    </row>
    <row r="169" spans="2:2" ht="12.75" customHeight="1" x14ac:dyDescent="0.2">
      <c r="B169" s="61"/>
    </row>
    <row r="170" spans="2:2" ht="12.75" customHeight="1" x14ac:dyDescent="0.2">
      <c r="B170" s="61"/>
    </row>
    <row r="171" spans="2:2" ht="12.75" customHeight="1" x14ac:dyDescent="0.2">
      <c r="B171" s="61"/>
    </row>
    <row r="172" spans="2:2" ht="12.75" customHeight="1" x14ac:dyDescent="0.2">
      <c r="B172" s="61"/>
    </row>
    <row r="173" spans="2:2" ht="12.75" customHeight="1" x14ac:dyDescent="0.2">
      <c r="B173" s="61"/>
    </row>
    <row r="174" spans="2:2" ht="12.75" customHeight="1" x14ac:dyDescent="0.2">
      <c r="B174" s="61"/>
    </row>
    <row r="175" spans="2:2" ht="12.75" customHeight="1" x14ac:dyDescent="0.2">
      <c r="B175" s="61"/>
    </row>
    <row r="176" spans="2:2" ht="12.75" customHeight="1" x14ac:dyDescent="0.2">
      <c r="B176" s="61"/>
    </row>
    <row r="177" spans="2:2" ht="12.75" customHeight="1" x14ac:dyDescent="0.2">
      <c r="B177" s="61"/>
    </row>
    <row r="178" spans="2:2" ht="12.75" customHeight="1" x14ac:dyDescent="0.2">
      <c r="B178" s="61"/>
    </row>
    <row r="179" spans="2:2" ht="12.75" customHeight="1" x14ac:dyDescent="0.2">
      <c r="B179" s="61"/>
    </row>
    <row r="180" spans="2:2" ht="12.75" customHeight="1" x14ac:dyDescent="0.2">
      <c r="B180" s="61"/>
    </row>
    <row r="181" spans="2:2" ht="12.75" customHeight="1" x14ac:dyDescent="0.2">
      <c r="B181" s="61"/>
    </row>
    <row r="182" spans="2:2" ht="12.75" customHeight="1" x14ac:dyDescent="0.2">
      <c r="B182" s="61"/>
    </row>
    <row r="183" spans="2:2" ht="12.75" customHeight="1" x14ac:dyDescent="0.2">
      <c r="B183" s="61"/>
    </row>
    <row r="184" spans="2:2" ht="12.75" customHeight="1" x14ac:dyDescent="0.2">
      <c r="B184" s="61"/>
    </row>
    <row r="185" spans="2:2" ht="12.75" customHeight="1" x14ac:dyDescent="0.2">
      <c r="B185" s="61"/>
    </row>
    <row r="186" spans="2:2" ht="12.75" customHeight="1" x14ac:dyDescent="0.2">
      <c r="B186" s="61"/>
    </row>
    <row r="187" spans="2:2" ht="12.75" customHeight="1" x14ac:dyDescent="0.2">
      <c r="B187" s="61"/>
    </row>
    <row r="188" spans="2:2" ht="12.75" customHeight="1" x14ac:dyDescent="0.2">
      <c r="B188" s="61"/>
    </row>
    <row r="189" spans="2:2" ht="12.75" customHeight="1" x14ac:dyDescent="0.2">
      <c r="B189" s="61"/>
    </row>
    <row r="190" spans="2:2" ht="12.75" customHeight="1" x14ac:dyDescent="0.2">
      <c r="B190" s="61"/>
    </row>
    <row r="191" spans="2:2" ht="12.75" customHeight="1" x14ac:dyDescent="0.2">
      <c r="B191" s="61"/>
    </row>
    <row r="192" spans="2:2" ht="12.75" customHeight="1" x14ac:dyDescent="0.2">
      <c r="B192" s="61"/>
    </row>
    <row r="193" spans="2:2" ht="12.75" customHeight="1" x14ac:dyDescent="0.2">
      <c r="B193" s="61"/>
    </row>
    <row r="194" spans="2:2" ht="12.75" customHeight="1" x14ac:dyDescent="0.2">
      <c r="B194" s="61"/>
    </row>
    <row r="195" spans="2:2" ht="12.75" customHeight="1" x14ac:dyDescent="0.2">
      <c r="B195" s="61"/>
    </row>
    <row r="196" spans="2:2" ht="12.75" customHeight="1" x14ac:dyDescent="0.2">
      <c r="B196" s="61"/>
    </row>
    <row r="197" spans="2:2" ht="12.75" customHeight="1" x14ac:dyDescent="0.2">
      <c r="B197" s="61"/>
    </row>
    <row r="198" spans="2:2" ht="12.75" customHeight="1" x14ac:dyDescent="0.2">
      <c r="B198" s="61"/>
    </row>
    <row r="199" spans="2:2" ht="12.75" customHeight="1" x14ac:dyDescent="0.2">
      <c r="B199" s="61"/>
    </row>
    <row r="200" spans="2:2" ht="12.75" customHeight="1" x14ac:dyDescent="0.2">
      <c r="B200" s="61"/>
    </row>
    <row r="201" spans="2:2" ht="12.75" customHeight="1" x14ac:dyDescent="0.2">
      <c r="B201" s="61"/>
    </row>
    <row r="202" spans="2:2" ht="12.75" customHeight="1" x14ac:dyDescent="0.2">
      <c r="B202" s="61"/>
    </row>
    <row r="203" spans="2:2" ht="12.75" customHeight="1" x14ac:dyDescent="0.2">
      <c r="B203" s="61"/>
    </row>
    <row r="204" spans="2:2" ht="12.75" customHeight="1" x14ac:dyDescent="0.2">
      <c r="B204" s="61"/>
    </row>
    <row r="205" spans="2:2" ht="12.75" customHeight="1" x14ac:dyDescent="0.2">
      <c r="B205" s="61"/>
    </row>
    <row r="206" spans="2:2" ht="12.75" customHeight="1" x14ac:dyDescent="0.2">
      <c r="B206" s="61"/>
    </row>
    <row r="207" spans="2:2" ht="12.75" customHeight="1" x14ac:dyDescent="0.2">
      <c r="B207" s="61"/>
    </row>
    <row r="208" spans="2:2" ht="12.75" customHeight="1" x14ac:dyDescent="0.2">
      <c r="B208" s="61"/>
    </row>
    <row r="209" spans="2:2" ht="12.75" customHeight="1" x14ac:dyDescent="0.2">
      <c r="B209" s="61"/>
    </row>
    <row r="210" spans="2:2" ht="12.75" customHeight="1" x14ac:dyDescent="0.2">
      <c r="B210" s="61"/>
    </row>
    <row r="211" spans="2:2" ht="12.75" customHeight="1" x14ac:dyDescent="0.2">
      <c r="B211" s="61"/>
    </row>
    <row r="212" spans="2:2" ht="12.75" customHeight="1" x14ac:dyDescent="0.2">
      <c r="B212" s="61"/>
    </row>
    <row r="213" spans="2:2" ht="12.75" customHeight="1" x14ac:dyDescent="0.2">
      <c r="B213" s="61"/>
    </row>
    <row r="214" spans="2:2" ht="12.75" customHeight="1" x14ac:dyDescent="0.2">
      <c r="B214" s="61"/>
    </row>
    <row r="215" spans="2:2" ht="12.75" customHeight="1" x14ac:dyDescent="0.2">
      <c r="B215" s="61"/>
    </row>
    <row r="216" spans="2:2" ht="12.75" customHeight="1" x14ac:dyDescent="0.2">
      <c r="B216" s="61"/>
    </row>
    <row r="217" spans="2:2" ht="12.75" customHeight="1" x14ac:dyDescent="0.2">
      <c r="B217" s="61"/>
    </row>
    <row r="218" spans="2:2" ht="12.75" customHeight="1" x14ac:dyDescent="0.2">
      <c r="B218" s="61"/>
    </row>
    <row r="219" spans="2:2" ht="12.75" customHeight="1" x14ac:dyDescent="0.2">
      <c r="B219" s="61"/>
    </row>
    <row r="220" spans="2:2" ht="12.75" customHeight="1" x14ac:dyDescent="0.2">
      <c r="B220" s="61"/>
    </row>
    <row r="221" spans="2:2" ht="12.75" customHeight="1" x14ac:dyDescent="0.2">
      <c r="B221" s="61"/>
    </row>
    <row r="222" spans="2:2" ht="12.75" customHeight="1" x14ac:dyDescent="0.2">
      <c r="B222" s="61"/>
    </row>
    <row r="223" spans="2:2" ht="12.75" customHeight="1" x14ac:dyDescent="0.2">
      <c r="B223" s="61"/>
    </row>
    <row r="224" spans="2:2" ht="12.75" customHeight="1" x14ac:dyDescent="0.2">
      <c r="B224" s="61"/>
    </row>
    <row r="225" spans="2:2" ht="12.75" customHeight="1" x14ac:dyDescent="0.2">
      <c r="B225" s="61"/>
    </row>
    <row r="226" spans="2:2" ht="12.75" customHeight="1" x14ac:dyDescent="0.2">
      <c r="B226" s="61"/>
    </row>
    <row r="227" spans="2:2" ht="12.75" customHeight="1" x14ac:dyDescent="0.2">
      <c r="B227" s="61"/>
    </row>
    <row r="228" spans="2:2" ht="12.75" customHeight="1" x14ac:dyDescent="0.2">
      <c r="B228" s="61"/>
    </row>
    <row r="229" spans="2:2" ht="12.75" customHeight="1" x14ac:dyDescent="0.2">
      <c r="B229" s="61"/>
    </row>
    <row r="230" spans="2:2" ht="12.75" customHeight="1" x14ac:dyDescent="0.2">
      <c r="B230" s="61"/>
    </row>
    <row r="231" spans="2:2" ht="12.75" customHeight="1" x14ac:dyDescent="0.2">
      <c r="B231" s="61"/>
    </row>
    <row r="232" spans="2:2" ht="12.75" customHeight="1" x14ac:dyDescent="0.2">
      <c r="B232" s="61"/>
    </row>
    <row r="233" spans="2:2" ht="12.75" customHeight="1" x14ac:dyDescent="0.2">
      <c r="B233" s="61"/>
    </row>
    <row r="234" spans="2:2" ht="12.75" customHeight="1" x14ac:dyDescent="0.2">
      <c r="B234" s="61"/>
    </row>
    <row r="235" spans="2:2" ht="12.75" customHeight="1" x14ac:dyDescent="0.2">
      <c r="B235" s="61"/>
    </row>
    <row r="236" spans="2:2" ht="12.75" customHeight="1" x14ac:dyDescent="0.2">
      <c r="B236" s="61"/>
    </row>
    <row r="237" spans="2:2" ht="12.75" customHeight="1" x14ac:dyDescent="0.2">
      <c r="B237" s="61"/>
    </row>
    <row r="238" spans="2:2" ht="12.75" customHeight="1" x14ac:dyDescent="0.2">
      <c r="B238" s="61"/>
    </row>
    <row r="239" spans="2:2" ht="12.75" customHeight="1" x14ac:dyDescent="0.2">
      <c r="B239" s="61"/>
    </row>
    <row r="240" spans="2:2" ht="12.75" customHeight="1" x14ac:dyDescent="0.2">
      <c r="B240" s="61"/>
    </row>
    <row r="241" spans="2:2" ht="12.75" customHeight="1" x14ac:dyDescent="0.2">
      <c r="B241" s="61"/>
    </row>
    <row r="242" spans="2:2" ht="12.75" customHeight="1" x14ac:dyDescent="0.2">
      <c r="B242" s="61"/>
    </row>
    <row r="243" spans="2:2" ht="12.75" customHeight="1" x14ac:dyDescent="0.2">
      <c r="B243" s="61"/>
    </row>
    <row r="244" spans="2:2" ht="12.75" customHeight="1" x14ac:dyDescent="0.2">
      <c r="B244" s="61"/>
    </row>
    <row r="245" spans="2:2" ht="12.75" customHeight="1" x14ac:dyDescent="0.2">
      <c r="B245" s="61"/>
    </row>
    <row r="246" spans="2:2" ht="12.75" customHeight="1" x14ac:dyDescent="0.2">
      <c r="B246" s="61"/>
    </row>
    <row r="247" spans="2:2" ht="12.75" customHeight="1" x14ac:dyDescent="0.2">
      <c r="B247" s="61"/>
    </row>
    <row r="248" spans="2:2" ht="12.75" customHeight="1" x14ac:dyDescent="0.2">
      <c r="B248" s="61"/>
    </row>
    <row r="249" spans="2:2" ht="12.75" customHeight="1" x14ac:dyDescent="0.2">
      <c r="B249" s="61"/>
    </row>
    <row r="250" spans="2:2" ht="12.75" customHeight="1" x14ac:dyDescent="0.2">
      <c r="B250" s="61"/>
    </row>
    <row r="251" spans="2:2" ht="12.75" customHeight="1" x14ac:dyDescent="0.2">
      <c r="B251" s="61"/>
    </row>
    <row r="252" spans="2:2" ht="12.75" customHeight="1" x14ac:dyDescent="0.2">
      <c r="B252" s="61"/>
    </row>
    <row r="253" spans="2:2" ht="12.75" customHeight="1" x14ac:dyDescent="0.2">
      <c r="B253" s="61"/>
    </row>
    <row r="254" spans="2:2" ht="12.75" customHeight="1" x14ac:dyDescent="0.2">
      <c r="B254" s="61"/>
    </row>
    <row r="255" spans="2:2" ht="12.75" customHeight="1" x14ac:dyDescent="0.2">
      <c r="B255" s="61"/>
    </row>
    <row r="256" spans="2:2" ht="12.75" customHeight="1" x14ac:dyDescent="0.2">
      <c r="B256" s="61"/>
    </row>
    <row r="257" spans="2:2" ht="12.75" customHeight="1" x14ac:dyDescent="0.2">
      <c r="B257" s="61"/>
    </row>
    <row r="258" spans="2:2" ht="12.75" customHeight="1" x14ac:dyDescent="0.2">
      <c r="B258" s="61"/>
    </row>
    <row r="259" spans="2:2" ht="12.75" customHeight="1" x14ac:dyDescent="0.2">
      <c r="B259" s="61"/>
    </row>
    <row r="260" spans="2:2" ht="12.75" customHeight="1" x14ac:dyDescent="0.2">
      <c r="B260" s="61"/>
    </row>
    <row r="261" spans="2:2" ht="12.75" customHeight="1" x14ac:dyDescent="0.2">
      <c r="B261" s="61"/>
    </row>
    <row r="262" spans="2:2" ht="12.75" customHeight="1" x14ac:dyDescent="0.2">
      <c r="B262" s="61"/>
    </row>
    <row r="263" spans="2:2" ht="12.75" customHeight="1" x14ac:dyDescent="0.2">
      <c r="B263" s="61"/>
    </row>
    <row r="264" spans="2:2" ht="12.75" customHeight="1" x14ac:dyDescent="0.2">
      <c r="B264" s="61"/>
    </row>
    <row r="265" spans="2:2" ht="12.75" customHeight="1" x14ac:dyDescent="0.2">
      <c r="B265" s="61"/>
    </row>
    <row r="266" spans="2:2" ht="12.75" customHeight="1" x14ac:dyDescent="0.2"/>
    <row r="267" spans="2:2" ht="12.75" customHeight="1" x14ac:dyDescent="0.2"/>
    <row r="268" spans="2:2" ht="12.75" customHeight="1" x14ac:dyDescent="0.2"/>
    <row r="269" spans="2:2" ht="12.75" customHeight="1" x14ac:dyDescent="0.2"/>
    <row r="270" spans="2:2" ht="12.75" customHeight="1" x14ac:dyDescent="0.2"/>
    <row r="271" spans="2:2" ht="12.75" customHeight="1" x14ac:dyDescent="0.2"/>
    <row r="272" spans="2:2" ht="12.75" customHeight="1" x14ac:dyDescent="0.2"/>
    <row r="273" spans="2:3" ht="12.75" customHeight="1" x14ac:dyDescent="0.2"/>
    <row r="274" spans="2:3" ht="12.75" customHeight="1" x14ac:dyDescent="0.2"/>
    <row r="275" spans="2:3" ht="12.75" customHeight="1" x14ac:dyDescent="0.2"/>
    <row r="276" spans="2:3" ht="12.75" customHeight="1" x14ac:dyDescent="0.2"/>
    <row r="277" spans="2:3" s="47" customFormat="1" ht="12.75" customHeight="1" x14ac:dyDescent="0.2">
      <c r="B277" s="59"/>
      <c r="C277" s="64"/>
    </row>
    <row r="278" spans="2:3" s="47" customFormat="1" ht="12.75" customHeight="1" x14ac:dyDescent="0.2">
      <c r="B278" s="59"/>
      <c r="C278" s="64"/>
    </row>
    <row r="279" spans="2:3" s="47" customFormat="1" ht="12.75" customHeight="1" x14ac:dyDescent="0.2">
      <c r="B279" s="59"/>
      <c r="C279" s="64"/>
    </row>
    <row r="280" spans="2:3" s="47" customFormat="1" ht="12.75" customHeight="1" x14ac:dyDescent="0.2">
      <c r="B280" s="59"/>
      <c r="C280" s="64"/>
    </row>
    <row r="281" spans="2:3" s="47" customFormat="1" ht="12.75" customHeight="1" x14ac:dyDescent="0.2">
      <c r="B281" s="59"/>
      <c r="C281" s="64"/>
    </row>
    <row r="282" spans="2:3" s="47" customFormat="1" ht="12.75" customHeight="1" x14ac:dyDescent="0.2">
      <c r="B282" s="59"/>
      <c r="C282" s="64"/>
    </row>
    <row r="283" spans="2:3" s="47" customFormat="1" ht="12.75" customHeight="1" x14ac:dyDescent="0.2">
      <c r="B283" s="59"/>
      <c r="C283" s="64"/>
    </row>
    <row r="284" spans="2:3" s="47" customFormat="1" ht="12.75" customHeight="1" x14ac:dyDescent="0.2">
      <c r="B284" s="59"/>
      <c r="C284" s="64"/>
    </row>
    <row r="285" spans="2:3" s="47" customFormat="1" ht="12.75" customHeight="1" x14ac:dyDescent="0.2">
      <c r="B285" s="59"/>
      <c r="C285" s="64"/>
    </row>
    <row r="286" spans="2:3" s="47" customFormat="1" ht="12.75" customHeight="1" x14ac:dyDescent="0.2">
      <c r="B286" s="59"/>
      <c r="C286" s="64"/>
    </row>
    <row r="287" spans="2:3" s="47" customFormat="1" ht="12.75" customHeight="1" x14ac:dyDescent="0.2">
      <c r="B287" s="59"/>
      <c r="C287" s="64"/>
    </row>
    <row r="288" spans="2:3" s="47" customFormat="1" ht="12.75" customHeight="1" x14ac:dyDescent="0.2">
      <c r="B288" s="59"/>
      <c r="C288" s="64"/>
    </row>
    <row r="289" spans="2:3" s="47" customFormat="1" ht="12.75" customHeight="1" x14ac:dyDescent="0.2">
      <c r="B289" s="59"/>
      <c r="C289" s="64"/>
    </row>
    <row r="290" spans="2:3" s="47" customFormat="1" ht="12.75" customHeight="1" x14ac:dyDescent="0.2">
      <c r="B290" s="59"/>
      <c r="C290" s="64"/>
    </row>
    <row r="291" spans="2:3" s="47" customFormat="1" ht="12.75" customHeight="1" x14ac:dyDescent="0.2">
      <c r="B291" s="59"/>
      <c r="C291" s="64"/>
    </row>
    <row r="292" spans="2:3" s="47" customFormat="1" ht="12.75" customHeight="1" x14ac:dyDescent="0.2">
      <c r="B292" s="59"/>
      <c r="C292" s="64"/>
    </row>
    <row r="293" spans="2:3" s="47" customFormat="1" ht="12.75" customHeight="1" x14ac:dyDescent="0.2">
      <c r="B293" s="59"/>
      <c r="C293" s="64"/>
    </row>
    <row r="294" spans="2:3" s="47" customFormat="1" ht="12.75" customHeight="1" x14ac:dyDescent="0.2">
      <c r="B294" s="59"/>
      <c r="C294" s="64"/>
    </row>
    <row r="295" spans="2:3" s="47" customFormat="1" ht="12.75" customHeight="1" x14ac:dyDescent="0.2">
      <c r="B295" s="59"/>
      <c r="C295" s="64"/>
    </row>
    <row r="296" spans="2:3" ht="12.75" customHeight="1" x14ac:dyDescent="0.2">
      <c r="B296" s="59"/>
      <c r="C296" s="64"/>
    </row>
    <row r="297" spans="2:3" ht="12.75" customHeight="1" x14ac:dyDescent="0.2">
      <c r="B297" s="59"/>
      <c r="C297" s="64"/>
    </row>
    <row r="298" spans="2:3" ht="12.75" customHeight="1" x14ac:dyDescent="0.2">
      <c r="B298" s="59"/>
      <c r="C298" s="64"/>
    </row>
    <row r="299" spans="2:3" ht="12.75" customHeight="1" x14ac:dyDescent="0.2">
      <c r="B299" s="59"/>
      <c r="C299" s="64"/>
    </row>
    <row r="300" spans="2:3" ht="12.75" customHeight="1" x14ac:dyDescent="0.2">
      <c r="B300" s="59"/>
      <c r="C300" s="64"/>
    </row>
    <row r="301" spans="2:3" ht="12.75" customHeight="1" x14ac:dyDescent="0.2">
      <c r="B301" s="59"/>
      <c r="C301" s="64"/>
    </row>
    <row r="302" spans="2:3" ht="12.75" customHeight="1" x14ac:dyDescent="0.2">
      <c r="B302" s="59"/>
      <c r="C302" s="64"/>
    </row>
    <row r="303" spans="2:3" ht="12.75" customHeight="1" x14ac:dyDescent="0.2">
      <c r="B303" s="59"/>
      <c r="C303" s="64"/>
    </row>
    <row r="304" spans="2:3" ht="12.75" customHeight="1" x14ac:dyDescent="0.2">
      <c r="B304" s="59"/>
      <c r="C304" s="64"/>
    </row>
    <row r="305" spans="2:3" ht="12.75" customHeight="1" x14ac:dyDescent="0.2">
      <c r="B305" s="59"/>
      <c r="C305" s="64"/>
    </row>
    <row r="306" spans="2:3" ht="12.75" customHeight="1" x14ac:dyDescent="0.2">
      <c r="B306" s="65"/>
      <c r="C306" s="64"/>
    </row>
    <row r="307" spans="2:3" ht="12.75" customHeight="1" x14ac:dyDescent="0.2">
      <c r="B307" s="65"/>
      <c r="C307" s="66"/>
    </row>
    <row r="308" spans="2:3" ht="12.75" customHeight="1" x14ac:dyDescent="0.2">
      <c r="B308" s="65"/>
      <c r="C308" s="66"/>
    </row>
    <row r="309" spans="2:3" ht="12.75" customHeight="1" x14ac:dyDescent="0.2">
      <c r="B309" s="65"/>
      <c r="C309" s="66"/>
    </row>
  </sheetData>
  <mergeCells count="15">
    <mergeCell ref="P6:P7"/>
    <mergeCell ref="B6:B7"/>
    <mergeCell ref="I6:I7"/>
    <mergeCell ref="J6:J7"/>
    <mergeCell ref="K6:K7"/>
    <mergeCell ref="L6:L7"/>
    <mergeCell ref="N6:N7"/>
    <mergeCell ref="C6:C7"/>
    <mergeCell ref="D6:D7"/>
    <mergeCell ref="E6:E7"/>
    <mergeCell ref="F6:F7"/>
    <mergeCell ref="G6:G7"/>
    <mergeCell ref="H6:H7"/>
    <mergeCell ref="M6:M7"/>
    <mergeCell ref="O6:O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3:P30"/>
  <sheetViews>
    <sheetView zoomScaleNormal="100" workbookViewId="0">
      <selection activeCell="I31" sqref="I31"/>
    </sheetView>
  </sheetViews>
  <sheetFormatPr defaultColWidth="10.7109375" defaultRowHeight="12.75" x14ac:dyDescent="0.2"/>
  <cols>
    <col min="1" max="1" width="10.7109375" style="42" customWidth="1"/>
    <col min="2" max="2" width="10.7109375" style="43" customWidth="1"/>
    <col min="3" max="16" width="12.42578125" style="42" customWidth="1"/>
    <col min="17" max="16384" width="10.7109375" style="42"/>
  </cols>
  <sheetData>
    <row r="3" spans="2:16" ht="12.75" customHeight="1" x14ac:dyDescent="0.2">
      <c r="B3" s="41" t="s">
        <v>86</v>
      </c>
    </row>
    <row r="4" spans="2:16" ht="12.75" customHeight="1" x14ac:dyDescent="0.2">
      <c r="B4" s="41" t="s">
        <v>56</v>
      </c>
    </row>
    <row r="5" spans="2:16" ht="12.75" customHeight="1" x14ac:dyDescent="0.2"/>
    <row r="6" spans="2:16" s="44" customFormat="1" ht="22.5" customHeight="1" x14ac:dyDescent="0.2">
      <c r="B6" s="196"/>
      <c r="C6" s="206" t="s">
        <v>112</v>
      </c>
      <c r="D6" s="206" t="s">
        <v>46</v>
      </c>
      <c r="E6" s="206" t="s">
        <v>47</v>
      </c>
      <c r="F6" s="206" t="s">
        <v>48</v>
      </c>
      <c r="G6" s="206" t="s">
        <v>49</v>
      </c>
      <c r="H6" s="206" t="s">
        <v>50</v>
      </c>
      <c r="I6" s="206" t="s">
        <v>51</v>
      </c>
      <c r="J6" s="206" t="s">
        <v>52</v>
      </c>
      <c r="K6" s="206" t="s">
        <v>53</v>
      </c>
      <c r="L6" s="206" t="s">
        <v>54</v>
      </c>
      <c r="M6" s="206" t="s">
        <v>55</v>
      </c>
      <c r="N6" s="206" t="s">
        <v>71</v>
      </c>
      <c r="O6" s="206" t="s">
        <v>109</v>
      </c>
      <c r="P6" s="206" t="s">
        <v>6</v>
      </c>
    </row>
    <row r="7" spans="2:16" s="44" customFormat="1" ht="22.5" customHeight="1" x14ac:dyDescent="0.2">
      <c r="B7" s="19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2:16" s="46" customFormat="1" x14ac:dyDescent="0.2"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</row>
    <row r="9" spans="2:16" s="52" customFormat="1" ht="12.75" customHeight="1" x14ac:dyDescent="0.2">
      <c r="B9" s="51" t="s">
        <v>69</v>
      </c>
      <c r="C9" s="141" t="s">
        <v>104</v>
      </c>
      <c r="D9" s="198">
        <v>241</v>
      </c>
      <c r="E9" s="198">
        <v>0</v>
      </c>
      <c r="F9" s="198">
        <v>60</v>
      </c>
      <c r="G9" s="198">
        <v>87</v>
      </c>
      <c r="H9" s="198">
        <v>11</v>
      </c>
      <c r="I9" s="198">
        <v>71</v>
      </c>
      <c r="J9" s="198">
        <v>54</v>
      </c>
      <c r="K9" s="198">
        <v>1</v>
      </c>
      <c r="L9" s="198">
        <v>5</v>
      </c>
      <c r="M9" s="198">
        <v>24</v>
      </c>
      <c r="N9" s="198">
        <v>4</v>
      </c>
      <c r="O9" s="198">
        <v>0</v>
      </c>
      <c r="P9" s="199">
        <f>SUM(D9:O9)</f>
        <v>558</v>
      </c>
    </row>
    <row r="10" spans="2:16" s="52" customFormat="1" ht="12.75" customHeight="1" x14ac:dyDescent="0.2">
      <c r="B10" s="51"/>
      <c r="C10" s="141" t="s">
        <v>105</v>
      </c>
      <c r="D10" s="198">
        <v>260</v>
      </c>
      <c r="E10" s="198">
        <v>0</v>
      </c>
      <c r="F10" s="198">
        <v>67</v>
      </c>
      <c r="G10" s="198">
        <v>85</v>
      </c>
      <c r="H10" s="198">
        <v>30</v>
      </c>
      <c r="I10" s="198">
        <v>84</v>
      </c>
      <c r="J10" s="198">
        <v>31</v>
      </c>
      <c r="K10" s="198">
        <v>0</v>
      </c>
      <c r="L10" s="198">
        <v>1</v>
      </c>
      <c r="M10" s="198">
        <v>3</v>
      </c>
      <c r="N10" s="198">
        <v>3</v>
      </c>
      <c r="O10" s="198">
        <v>5</v>
      </c>
      <c r="P10" s="199">
        <f t="shared" ref="P10:P11" si="0">SUM(D10:O10)</f>
        <v>569</v>
      </c>
    </row>
    <row r="11" spans="2:16" s="52" customFormat="1" ht="12.75" customHeight="1" x14ac:dyDescent="0.2">
      <c r="B11" s="51"/>
      <c r="C11" s="144" t="s">
        <v>106</v>
      </c>
      <c r="D11" s="198">
        <v>351</v>
      </c>
      <c r="E11" s="198">
        <v>0</v>
      </c>
      <c r="F11" s="198">
        <v>101</v>
      </c>
      <c r="G11" s="198">
        <v>108</v>
      </c>
      <c r="H11" s="198">
        <v>22</v>
      </c>
      <c r="I11" s="198">
        <v>66</v>
      </c>
      <c r="J11" s="198">
        <v>40</v>
      </c>
      <c r="K11" s="198">
        <v>0</v>
      </c>
      <c r="L11" s="198">
        <v>2</v>
      </c>
      <c r="M11" s="198">
        <v>1</v>
      </c>
      <c r="N11" s="198">
        <v>2</v>
      </c>
      <c r="O11" s="198">
        <v>21</v>
      </c>
      <c r="P11" s="199">
        <f t="shared" si="0"/>
        <v>714</v>
      </c>
    </row>
    <row r="12" spans="2:16" s="52" customFormat="1" ht="12.75" customHeight="1" x14ac:dyDescent="0.2">
      <c r="B12" s="51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199"/>
    </row>
    <row r="13" spans="2:16" s="52" customFormat="1" ht="12.75" customHeight="1" x14ac:dyDescent="0.2">
      <c r="B13" s="48" t="s">
        <v>70</v>
      </c>
      <c r="C13" s="140"/>
      <c r="D13" s="201">
        <v>231.29206600000001</v>
      </c>
      <c r="E13" s="201">
        <v>0</v>
      </c>
      <c r="F13" s="201">
        <v>23.333603</v>
      </c>
      <c r="G13" s="201">
        <v>30.690365</v>
      </c>
      <c r="H13" s="201">
        <v>1.170078</v>
      </c>
      <c r="I13" s="201">
        <v>32.127695000000003</v>
      </c>
      <c r="J13" s="201">
        <v>37.462685999999998</v>
      </c>
      <c r="K13" s="201">
        <v>1.1232000000000001E-2</v>
      </c>
      <c r="L13" s="201">
        <v>1.1399999999999999</v>
      </c>
      <c r="M13" s="201">
        <v>7.2670510000000004</v>
      </c>
      <c r="N13" s="201">
        <v>0.85</v>
      </c>
      <c r="O13" s="201">
        <v>0</v>
      </c>
      <c r="P13" s="202">
        <f>SUM(D13:O13)</f>
        <v>365.34477600000002</v>
      </c>
    </row>
    <row r="14" spans="2:16" s="52" customFormat="1" ht="12.75" customHeight="1" x14ac:dyDescent="0.2">
      <c r="B14" s="50"/>
      <c r="C14" s="140"/>
      <c r="D14" s="201">
        <v>170.65924999999999</v>
      </c>
      <c r="E14" s="201">
        <v>0</v>
      </c>
      <c r="F14" s="201">
        <v>23.247192999999999</v>
      </c>
      <c r="G14" s="201">
        <v>28.901485000000001</v>
      </c>
      <c r="H14" s="201">
        <v>4.2970199999999998</v>
      </c>
      <c r="I14" s="201">
        <v>57.879102000000003</v>
      </c>
      <c r="J14" s="201">
        <v>18.188958</v>
      </c>
      <c r="K14" s="201">
        <v>0</v>
      </c>
      <c r="L14" s="201">
        <v>0.23</v>
      </c>
      <c r="M14" s="201">
        <v>0.56708700000000001</v>
      </c>
      <c r="N14" s="201">
        <v>0.6</v>
      </c>
      <c r="O14" s="201">
        <v>1.5527390000000001</v>
      </c>
      <c r="P14" s="202">
        <f t="shared" ref="P14:P15" si="1">SUM(D14:O14)</f>
        <v>306.12283400000007</v>
      </c>
    </row>
    <row r="15" spans="2:16" s="52" customFormat="1" ht="12.75" customHeight="1" x14ac:dyDescent="0.2">
      <c r="B15" s="51"/>
      <c r="C15" s="195"/>
      <c r="D15" s="201">
        <v>279.44506799999999</v>
      </c>
      <c r="E15" s="201">
        <v>0</v>
      </c>
      <c r="F15" s="201">
        <v>97.086033</v>
      </c>
      <c r="G15" s="201">
        <v>61.765718999999997</v>
      </c>
      <c r="H15" s="201">
        <v>7.068581</v>
      </c>
      <c r="I15" s="201">
        <v>172.32435100000001</v>
      </c>
      <c r="J15" s="201">
        <v>48.741939000000002</v>
      </c>
      <c r="K15" s="201">
        <v>0</v>
      </c>
      <c r="L15" s="201">
        <v>0.2989</v>
      </c>
      <c r="M15" s="201">
        <v>8.3000000000000004E-2</v>
      </c>
      <c r="N15" s="201">
        <v>0.16</v>
      </c>
      <c r="O15" s="201">
        <v>11.231635000000001</v>
      </c>
      <c r="P15" s="202">
        <f t="shared" si="1"/>
        <v>678.20522599999993</v>
      </c>
    </row>
    <row r="16" spans="2:16" s="52" customFormat="1" x14ac:dyDescent="0.2">
      <c r="B16" s="51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2:2" s="52" customFormat="1" ht="14.25" x14ac:dyDescent="0.2">
      <c r="B17" s="19" t="s">
        <v>110</v>
      </c>
    </row>
    <row r="18" spans="2:2" s="52" customFormat="1" x14ac:dyDescent="0.2">
      <c r="B18" s="51"/>
    </row>
    <row r="19" spans="2:2" s="52" customFormat="1" x14ac:dyDescent="0.2">
      <c r="B19" s="51"/>
    </row>
    <row r="20" spans="2:2" s="52" customFormat="1" x14ac:dyDescent="0.2">
      <c r="B20" s="51"/>
    </row>
    <row r="21" spans="2:2" s="52" customFormat="1" x14ac:dyDescent="0.2">
      <c r="B21" s="51"/>
    </row>
    <row r="22" spans="2:2" s="52" customFormat="1" x14ac:dyDescent="0.2">
      <c r="B22" s="51"/>
    </row>
    <row r="24" spans="2:2" s="52" customFormat="1" x14ac:dyDescent="0.2">
      <c r="B24" s="51"/>
    </row>
    <row r="25" spans="2:2" s="52" customFormat="1" x14ac:dyDescent="0.2">
      <c r="B25" s="51"/>
    </row>
    <row r="26" spans="2:2" s="52" customFormat="1" x14ac:dyDescent="0.2">
      <c r="B26" s="51"/>
    </row>
    <row r="27" spans="2:2" s="52" customFormat="1" x14ac:dyDescent="0.2">
      <c r="B27" s="51"/>
    </row>
    <row r="28" spans="2:2" s="52" customFormat="1" x14ac:dyDescent="0.2">
      <c r="B28" s="51"/>
    </row>
    <row r="29" spans="2:2" s="52" customFormat="1" x14ac:dyDescent="0.2">
      <c r="B29" s="51"/>
    </row>
    <row r="30" spans="2:2" s="52" customFormat="1" x14ac:dyDescent="0.2">
      <c r="B30" s="51"/>
    </row>
  </sheetData>
  <mergeCells count="14">
    <mergeCell ref="M6:M7"/>
    <mergeCell ref="N6:N7"/>
    <mergeCell ref="P6:P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O6:O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94FA-105B-4AC0-A9A3-86D46D2DC5F1}">
  <dimension ref="A2:B28"/>
  <sheetViews>
    <sheetView workbookViewId="0">
      <selection activeCell="A2" sqref="A2:B2"/>
    </sheetView>
  </sheetViews>
  <sheetFormatPr defaultRowHeight="12.75" x14ac:dyDescent="0.2"/>
  <cols>
    <col min="2" max="2" width="91.42578125" bestFit="1" customWidth="1"/>
  </cols>
  <sheetData>
    <row r="2" spans="1:2" ht="16.5" x14ac:dyDescent="0.2">
      <c r="A2" s="209" t="s">
        <v>126</v>
      </c>
      <c r="B2" s="209"/>
    </row>
    <row r="3" spans="1:2" ht="15" x14ac:dyDescent="0.25">
      <c r="A3" s="210"/>
      <c r="B3" s="211"/>
    </row>
    <row r="4" spans="1:2" x14ac:dyDescent="0.2">
      <c r="A4" s="214">
        <v>16.100000000000001</v>
      </c>
      <c r="B4" s="215" t="s">
        <v>114</v>
      </c>
    </row>
    <row r="5" spans="1:2" x14ac:dyDescent="0.2">
      <c r="A5" s="216"/>
      <c r="B5" s="217"/>
    </row>
    <row r="6" spans="1:2" x14ac:dyDescent="0.2">
      <c r="A6" s="216">
        <v>16.2</v>
      </c>
      <c r="B6" s="218" t="s">
        <v>115</v>
      </c>
    </row>
    <row r="7" spans="1:2" x14ac:dyDescent="0.2">
      <c r="A7" s="212"/>
      <c r="B7" s="213"/>
    </row>
    <row r="8" spans="1:2" x14ac:dyDescent="0.2">
      <c r="A8" s="216">
        <v>16.3</v>
      </c>
      <c r="B8" s="218" t="s">
        <v>116</v>
      </c>
    </row>
    <row r="9" spans="1:2" x14ac:dyDescent="0.2">
      <c r="A9" s="216"/>
      <c r="B9" s="217"/>
    </row>
    <row r="10" spans="1:2" x14ac:dyDescent="0.2">
      <c r="A10" s="216">
        <v>16.399999999999999</v>
      </c>
      <c r="B10" s="218" t="s">
        <v>117</v>
      </c>
    </row>
    <row r="11" spans="1:2" x14ac:dyDescent="0.2">
      <c r="A11" s="212"/>
      <c r="B11" s="213"/>
    </row>
    <row r="12" spans="1:2" x14ac:dyDescent="0.2">
      <c r="A12" s="216">
        <v>16.5</v>
      </c>
      <c r="B12" s="218" t="s">
        <v>118</v>
      </c>
    </row>
    <row r="13" spans="1:2" x14ac:dyDescent="0.2">
      <c r="A13" s="212"/>
      <c r="B13" s="213"/>
    </row>
    <row r="14" spans="1:2" x14ac:dyDescent="0.2">
      <c r="A14" s="216">
        <v>16.600000000000001</v>
      </c>
      <c r="B14" s="218" t="s">
        <v>119</v>
      </c>
    </row>
    <row r="15" spans="1:2" x14ac:dyDescent="0.2">
      <c r="A15" s="212"/>
      <c r="B15" s="213"/>
    </row>
    <row r="16" spans="1:2" x14ac:dyDescent="0.2">
      <c r="A16" s="216">
        <v>16.7</v>
      </c>
      <c r="B16" s="218" t="s">
        <v>28</v>
      </c>
    </row>
    <row r="17" spans="1:2" x14ac:dyDescent="0.2">
      <c r="A17" s="212"/>
      <c r="B17" s="213"/>
    </row>
    <row r="18" spans="1:2" x14ac:dyDescent="0.2">
      <c r="A18" s="216">
        <v>16.8</v>
      </c>
      <c r="B18" s="218" t="s">
        <v>120</v>
      </c>
    </row>
    <row r="19" spans="1:2" x14ac:dyDescent="0.2">
      <c r="A19" s="212"/>
      <c r="B19" s="213"/>
    </row>
    <row r="20" spans="1:2" x14ac:dyDescent="0.2">
      <c r="A20" s="216">
        <v>16.899999999999999</v>
      </c>
      <c r="B20" s="218" t="s">
        <v>121</v>
      </c>
    </row>
    <row r="21" spans="1:2" x14ac:dyDescent="0.2">
      <c r="A21" s="212"/>
      <c r="B21" s="213"/>
    </row>
    <row r="22" spans="1:2" x14ac:dyDescent="0.2">
      <c r="A22" s="219">
        <v>16.100000000000001</v>
      </c>
      <c r="B22" s="218" t="s">
        <v>122</v>
      </c>
    </row>
    <row r="23" spans="1:2" x14ac:dyDescent="0.2">
      <c r="A23" s="212"/>
      <c r="B23" s="213"/>
    </row>
    <row r="24" spans="1:2" x14ac:dyDescent="0.2">
      <c r="A24" s="216">
        <v>16.11</v>
      </c>
      <c r="B24" s="218" t="s">
        <v>123</v>
      </c>
    </row>
    <row r="25" spans="1:2" x14ac:dyDescent="0.2">
      <c r="A25" s="212"/>
      <c r="B25" s="213"/>
    </row>
    <row r="26" spans="1:2" x14ac:dyDescent="0.2">
      <c r="A26" s="216">
        <v>16.12</v>
      </c>
      <c r="B26" s="218" t="s">
        <v>124</v>
      </c>
    </row>
    <row r="27" spans="1:2" x14ac:dyDescent="0.2">
      <c r="A27" s="212"/>
      <c r="B27" s="213"/>
    </row>
    <row r="28" spans="1:2" x14ac:dyDescent="0.2">
      <c r="A28" s="216">
        <v>16.13</v>
      </c>
      <c r="B28" s="218" t="s">
        <v>125</v>
      </c>
    </row>
  </sheetData>
  <mergeCells count="1">
    <mergeCell ref="A2:B2"/>
  </mergeCells>
  <hyperlinks>
    <hyperlink ref="A4:B4" location="'1.1&amp;1.2'!A1" display="'1.1&amp;1.2'!A1" xr:uid="{22B67254-316A-4DC4-98E6-544C485AFB29}"/>
    <hyperlink ref="A6:B6" location="'1.1&amp;1.2'!A1" display="'1.1&amp;1.2'!A1" xr:uid="{D01DDE1A-A877-4A76-80F1-803CFA0E62DF}"/>
    <hyperlink ref="A12:B12" location="'16.5'!A1" display="'16.5'!A1" xr:uid="{8A4F6921-B834-401C-B9E4-43949DCC40D6}"/>
    <hyperlink ref="A14:B14" location="'16.6'!A1" display="'16.6'!A1" xr:uid="{B2FB5709-7514-49E0-9D0D-845D4EC03673}"/>
    <hyperlink ref="A16:B16" location="'16.7'!A1" display="'16.7'!A1" xr:uid="{A78E7E5A-26D8-4611-BA5A-F0EE758C5206}"/>
    <hyperlink ref="A18:B18" location="'16.8'!A1" display="'16.8'!A1" xr:uid="{C8DA61B0-D348-46A8-AEBF-D79810FA54BD}"/>
    <hyperlink ref="A20:B20" location="'16.9'!A1" display="'16.9'!A1" xr:uid="{6BF054A8-EB3C-4E3B-A852-CA29FDA344A0}"/>
    <hyperlink ref="A22:B22" location="'16.10'!A1" display="'16.10'!A1" xr:uid="{2A74AD27-2364-40CC-8B51-8054AAD2825F}"/>
    <hyperlink ref="A26:B26" location="'16.12'!A1" display="'16.12'!A1" xr:uid="{928B7BC2-902F-4655-B7A4-B3D73E07F4B7}"/>
    <hyperlink ref="A28:B28" location="'16.13'!A1" display="'16.13'!A1" xr:uid="{28C4E2FA-6211-4FDD-9113-9347F182A282}"/>
    <hyperlink ref="A4:B6" location="'16.1&amp;16.2'!A1" display="'16.1&amp;16.2'!A1" xr:uid="{C765C6E3-2E9E-4824-AFA2-9204B3E362BA}"/>
    <hyperlink ref="A10:B10" location="'1.3&amp;1.4'!A1" display="'1.3&amp;1.4'!A1" xr:uid="{DA273CBF-37E5-4510-B1B4-6D6869969120}"/>
    <hyperlink ref="A8:B8" location="'1.3&amp;1.4'!A1" display="'1.3&amp;1.4'!A1" xr:uid="{DB08332B-328B-4B16-A888-184442692165}"/>
    <hyperlink ref="A8:B10" location="'16.3&amp;16.4'!A1" display="'16.3&amp;16.4'!A1" xr:uid="{D8B90985-73C2-4AF3-927A-AAFCC001E8EF}"/>
    <hyperlink ref="A24:B24" location="'16.11'!A1" display="'16.11'!A1" xr:uid="{E6567090-B3B6-4400-8FA4-65C1E03776A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Y90"/>
  <sheetViews>
    <sheetView zoomScale="80" zoomScaleNormal="80" workbookViewId="0"/>
  </sheetViews>
  <sheetFormatPr defaultColWidth="9.140625" defaultRowHeight="12.75" x14ac:dyDescent="0.2"/>
  <cols>
    <col min="1" max="1" width="9.140625" style="22"/>
    <col min="2" max="2" width="20.7109375" style="21" customWidth="1"/>
    <col min="3" max="3" width="17.28515625" style="21" customWidth="1"/>
    <col min="4" max="17" width="14.140625" style="22" customWidth="1"/>
    <col min="18" max="16384" width="9.140625" style="22"/>
  </cols>
  <sheetData>
    <row r="3" spans="2:25" ht="12.75" customHeight="1" x14ac:dyDescent="0.2">
      <c r="B3" s="20" t="s">
        <v>74</v>
      </c>
    </row>
    <row r="4" spans="2:25" ht="12.75" customHeight="1" x14ac:dyDescent="0.2">
      <c r="B4" s="20" t="s">
        <v>91</v>
      </c>
    </row>
    <row r="5" spans="2:25" ht="12.75" customHeight="1" x14ac:dyDescent="0.2"/>
    <row r="6" spans="2:25" s="23" customFormat="1" ht="12.75" customHeight="1" x14ac:dyDescent="0.2">
      <c r="B6" s="122" t="s">
        <v>111</v>
      </c>
      <c r="C6" s="122" t="s">
        <v>112</v>
      </c>
      <c r="D6" s="123" t="s">
        <v>0</v>
      </c>
      <c r="E6" s="123"/>
      <c r="F6" s="203" t="s">
        <v>1</v>
      </c>
      <c r="G6" s="203"/>
      <c r="H6" s="203" t="s">
        <v>2</v>
      </c>
      <c r="I6" s="203"/>
      <c r="J6" s="203" t="s">
        <v>3</v>
      </c>
      <c r="K6" s="203"/>
      <c r="L6" s="203" t="s">
        <v>4</v>
      </c>
      <c r="M6" s="203"/>
      <c r="N6" s="203" t="s">
        <v>5</v>
      </c>
      <c r="O6" s="203"/>
      <c r="P6" s="203" t="s">
        <v>6</v>
      </c>
      <c r="Q6" s="203"/>
    </row>
    <row r="7" spans="2:25" s="23" customFormat="1" ht="12.75" customHeight="1" x14ac:dyDescent="0.2">
      <c r="B7" s="122"/>
      <c r="C7" s="122"/>
      <c r="D7" s="123" t="s">
        <v>7</v>
      </c>
      <c r="E7" s="123" t="s">
        <v>8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  <c r="S7" s="24"/>
      <c r="T7" s="24"/>
      <c r="U7" s="24"/>
      <c r="V7" s="24"/>
      <c r="W7" s="24"/>
      <c r="X7" s="24"/>
      <c r="Y7" s="25"/>
    </row>
    <row r="8" spans="2:25" s="125" customFormat="1" ht="12.75" customHeight="1" x14ac:dyDescent="0.2">
      <c r="B8" s="126"/>
      <c r="C8" s="126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S8" s="24"/>
      <c r="T8" s="24"/>
      <c r="U8" s="24"/>
      <c r="V8" s="24"/>
      <c r="W8" s="24"/>
      <c r="X8" s="24"/>
      <c r="Y8" s="128"/>
    </row>
    <row r="9" spans="2:25" s="120" customFormat="1" ht="12.75" customHeight="1" x14ac:dyDescent="0.2">
      <c r="B9" s="140" t="s">
        <v>92</v>
      </c>
      <c r="C9" s="141" t="s">
        <v>104</v>
      </c>
      <c r="D9" s="146">
        <v>402</v>
      </c>
      <c r="E9" s="129">
        <v>13.00549983824005</v>
      </c>
      <c r="F9" s="130">
        <v>76</v>
      </c>
      <c r="G9" s="129">
        <v>10.29810298102981</v>
      </c>
      <c r="H9" s="131">
        <v>9</v>
      </c>
      <c r="I9" s="129">
        <v>5.5214723926380369</v>
      </c>
      <c r="J9" s="147">
        <v>1784</v>
      </c>
      <c r="K9" s="129">
        <v>61.815661815661812</v>
      </c>
      <c r="L9" s="130">
        <v>110</v>
      </c>
      <c r="M9" s="129">
        <v>19.607843137254903</v>
      </c>
      <c r="N9" s="148">
        <v>0</v>
      </c>
      <c r="O9" s="129">
        <v>0</v>
      </c>
      <c r="P9" s="132">
        <v>2381</v>
      </c>
      <c r="Q9" s="129">
        <v>31.998387313533129</v>
      </c>
      <c r="R9" s="32"/>
      <c r="S9" s="27"/>
      <c r="T9" s="28"/>
      <c r="U9" s="28"/>
      <c r="V9" s="28"/>
      <c r="W9" s="28"/>
      <c r="X9" s="28"/>
      <c r="Y9" s="142"/>
    </row>
    <row r="10" spans="2:25" s="120" customFormat="1" ht="12.75" customHeight="1" x14ac:dyDescent="0.2">
      <c r="B10" s="140"/>
      <c r="C10" s="141" t="s">
        <v>105</v>
      </c>
      <c r="D10" s="143">
        <v>437</v>
      </c>
      <c r="E10" s="129">
        <v>14.465408805031446</v>
      </c>
      <c r="F10" s="130">
        <v>78</v>
      </c>
      <c r="G10" s="129">
        <v>12.60096930533118</v>
      </c>
      <c r="H10" s="131">
        <v>14</v>
      </c>
      <c r="I10" s="129">
        <v>8.3333333333333321</v>
      </c>
      <c r="J10" s="131">
        <v>1734</v>
      </c>
      <c r="K10" s="129">
        <v>63.284671532846716</v>
      </c>
      <c r="L10" s="131">
        <v>101</v>
      </c>
      <c r="M10" s="129">
        <v>17.595818815331011</v>
      </c>
      <c r="N10" s="132">
        <v>0</v>
      </c>
      <c r="O10" s="129">
        <v>0</v>
      </c>
      <c r="P10" s="132">
        <v>2364</v>
      </c>
      <c r="Q10" s="129">
        <v>33.188263372174646</v>
      </c>
      <c r="R10" s="32"/>
      <c r="S10" s="27"/>
      <c r="T10" s="28"/>
      <c r="U10" s="28"/>
      <c r="V10" s="28"/>
      <c r="W10" s="28"/>
      <c r="X10" s="28"/>
      <c r="Y10" s="142"/>
    </row>
    <row r="11" spans="2:25" s="120" customFormat="1" ht="12.75" customHeight="1" x14ac:dyDescent="0.2">
      <c r="B11" s="140"/>
      <c r="C11" s="144" t="s">
        <v>106</v>
      </c>
      <c r="D11" s="143">
        <v>468</v>
      </c>
      <c r="E11" s="129">
        <v>13.212874082439299</v>
      </c>
      <c r="F11" s="130">
        <v>69</v>
      </c>
      <c r="G11" s="129">
        <v>8.6683417085427141</v>
      </c>
      <c r="H11" s="131">
        <v>11</v>
      </c>
      <c r="I11" s="129">
        <v>6.2146892655367232</v>
      </c>
      <c r="J11" s="130">
        <v>2021</v>
      </c>
      <c r="K11" s="129">
        <v>63.374098463468172</v>
      </c>
      <c r="L11" s="131">
        <v>85</v>
      </c>
      <c r="M11" s="129">
        <v>11.904761904761903</v>
      </c>
      <c r="N11" s="132">
        <v>0</v>
      </c>
      <c r="O11" s="129">
        <v>0</v>
      </c>
      <c r="P11" s="132">
        <v>2654</v>
      </c>
      <c r="Q11" s="129">
        <v>31.527678783559036</v>
      </c>
      <c r="R11" s="32"/>
      <c r="S11" s="27"/>
      <c r="T11" s="28"/>
      <c r="U11" s="28"/>
      <c r="V11" s="28"/>
      <c r="W11" s="28"/>
      <c r="X11" s="28"/>
      <c r="Y11" s="28"/>
    </row>
    <row r="12" spans="2:25" s="120" customFormat="1" ht="12.75" customHeight="1" x14ac:dyDescent="0.2">
      <c r="B12" s="140" t="s">
        <v>93</v>
      </c>
      <c r="C12" s="29"/>
      <c r="D12" s="143">
        <v>631</v>
      </c>
      <c r="E12" s="129">
        <v>20.414105467486252</v>
      </c>
      <c r="F12" s="130">
        <v>161</v>
      </c>
      <c r="G12" s="129">
        <v>21.815718157181571</v>
      </c>
      <c r="H12" s="131">
        <v>17</v>
      </c>
      <c r="I12" s="129">
        <v>10.429447852760736</v>
      </c>
      <c r="J12" s="131">
        <v>562</v>
      </c>
      <c r="K12" s="129">
        <v>19.473319473319471</v>
      </c>
      <c r="L12" s="131">
        <v>103</v>
      </c>
      <c r="M12" s="129">
        <v>18.360071301247771</v>
      </c>
      <c r="N12" s="132">
        <v>0</v>
      </c>
      <c r="O12" s="129">
        <v>0</v>
      </c>
      <c r="P12" s="132">
        <v>1474</v>
      </c>
      <c r="Q12" s="129">
        <v>19.809165434753393</v>
      </c>
      <c r="R12" s="32"/>
      <c r="S12" s="27"/>
      <c r="T12" s="28"/>
      <c r="U12" s="28"/>
      <c r="V12" s="28"/>
      <c r="W12" s="28"/>
      <c r="X12" s="28"/>
      <c r="Y12" s="142"/>
    </row>
    <row r="13" spans="2:25" s="120" customFormat="1" ht="12.75" customHeight="1" x14ac:dyDescent="0.2">
      <c r="B13" s="140"/>
      <c r="C13" s="29"/>
      <c r="D13" s="143">
        <v>582</v>
      </c>
      <c r="E13" s="129">
        <v>19.265143992055613</v>
      </c>
      <c r="F13" s="130">
        <v>108</v>
      </c>
      <c r="G13" s="129">
        <v>17.447495961227787</v>
      </c>
      <c r="H13" s="131">
        <v>42</v>
      </c>
      <c r="I13" s="129">
        <v>25</v>
      </c>
      <c r="J13" s="131">
        <v>524</v>
      </c>
      <c r="K13" s="129">
        <v>19.124087591240876</v>
      </c>
      <c r="L13" s="131">
        <v>128</v>
      </c>
      <c r="M13" s="129">
        <v>22.299651567944252</v>
      </c>
      <c r="N13" s="132">
        <v>0</v>
      </c>
      <c r="O13" s="129">
        <v>0</v>
      </c>
      <c r="P13" s="132">
        <v>1384</v>
      </c>
      <c r="Q13" s="129">
        <v>19.430015442931349</v>
      </c>
      <c r="R13" s="32"/>
      <c r="S13" s="27"/>
      <c r="T13" s="28"/>
      <c r="U13" s="28"/>
      <c r="V13" s="28"/>
      <c r="W13" s="28"/>
      <c r="X13" s="28"/>
      <c r="Y13" s="142"/>
    </row>
    <row r="14" spans="2:25" s="120" customFormat="1" ht="12.75" customHeight="1" x14ac:dyDescent="0.2">
      <c r="B14" s="140"/>
      <c r="C14" s="29"/>
      <c r="D14" s="143">
        <v>703</v>
      </c>
      <c r="E14" s="129">
        <v>19.847543760587239</v>
      </c>
      <c r="F14" s="130">
        <v>121</v>
      </c>
      <c r="G14" s="129">
        <v>15.201005025125628</v>
      </c>
      <c r="H14" s="131">
        <v>16</v>
      </c>
      <c r="I14" s="129">
        <v>9.0395480225988702</v>
      </c>
      <c r="J14" s="131">
        <v>617</v>
      </c>
      <c r="K14" s="129">
        <v>19.347757917842586</v>
      </c>
      <c r="L14" s="131">
        <v>121</v>
      </c>
      <c r="M14" s="129">
        <v>16.946778711484594</v>
      </c>
      <c r="N14" s="132">
        <v>0</v>
      </c>
      <c r="O14" s="129">
        <v>0</v>
      </c>
      <c r="P14" s="132">
        <v>1578</v>
      </c>
      <c r="Q14" s="129">
        <v>18.745545260156806</v>
      </c>
      <c r="R14" s="32"/>
      <c r="S14" s="27"/>
      <c r="T14" s="28"/>
      <c r="U14" s="28"/>
      <c r="V14" s="28"/>
      <c r="W14" s="28"/>
      <c r="X14" s="28"/>
      <c r="Y14" s="28"/>
    </row>
    <row r="15" spans="2:25" s="120" customFormat="1" ht="12.75" customHeight="1" x14ac:dyDescent="0.2">
      <c r="B15" s="140" t="s">
        <v>94</v>
      </c>
      <c r="C15" s="29"/>
      <c r="D15" s="143">
        <v>679</v>
      </c>
      <c r="E15" s="129">
        <v>21.967000970559688</v>
      </c>
      <c r="F15" s="130">
        <v>126</v>
      </c>
      <c r="G15" s="129">
        <v>17.073170731707318</v>
      </c>
      <c r="H15" s="131">
        <v>19</v>
      </c>
      <c r="I15" s="129">
        <v>11.656441717791409</v>
      </c>
      <c r="J15" s="131">
        <v>218</v>
      </c>
      <c r="K15" s="129">
        <v>7.5537075537075529</v>
      </c>
      <c r="L15" s="131">
        <v>88</v>
      </c>
      <c r="M15" s="129">
        <v>15.686274509803921</v>
      </c>
      <c r="N15" s="132">
        <v>0</v>
      </c>
      <c r="O15" s="129">
        <v>0</v>
      </c>
      <c r="P15" s="132">
        <v>1130</v>
      </c>
      <c r="Q15" s="129">
        <v>15.186130896384894</v>
      </c>
      <c r="R15" s="32"/>
      <c r="S15" s="27"/>
      <c r="T15" s="28"/>
      <c r="U15" s="28"/>
      <c r="V15" s="28"/>
      <c r="W15" s="28"/>
      <c r="X15" s="28"/>
      <c r="Y15" s="142"/>
    </row>
    <row r="16" spans="2:25" s="120" customFormat="1" ht="12.75" customHeight="1" x14ac:dyDescent="0.2">
      <c r="B16" s="140"/>
      <c r="C16" s="29"/>
      <c r="D16" s="143">
        <v>636</v>
      </c>
      <c r="E16" s="129">
        <v>21.052631578947366</v>
      </c>
      <c r="F16" s="130">
        <v>100</v>
      </c>
      <c r="G16" s="129">
        <v>16.15508885298869</v>
      </c>
      <c r="H16" s="131">
        <v>26</v>
      </c>
      <c r="I16" s="129">
        <v>15.476190476190476</v>
      </c>
      <c r="J16" s="131">
        <v>225</v>
      </c>
      <c r="K16" s="129">
        <v>8.2116788321167888</v>
      </c>
      <c r="L16" s="131">
        <v>81</v>
      </c>
      <c r="M16" s="129">
        <v>14.111498257839722</v>
      </c>
      <c r="N16" s="132">
        <v>0</v>
      </c>
      <c r="O16" s="129">
        <v>0</v>
      </c>
      <c r="P16" s="132">
        <v>1068</v>
      </c>
      <c r="Q16" s="129">
        <v>14.993682437175348</v>
      </c>
      <c r="R16" s="32"/>
      <c r="S16" s="27"/>
      <c r="T16" s="28"/>
      <c r="U16" s="28"/>
      <c r="V16" s="28"/>
      <c r="W16" s="28"/>
      <c r="X16" s="28"/>
      <c r="Y16" s="142"/>
    </row>
    <row r="17" spans="2:25" s="120" customFormat="1" ht="12.75" customHeight="1" x14ac:dyDescent="0.2">
      <c r="B17" s="140"/>
      <c r="C17" s="29"/>
      <c r="D17" s="143">
        <v>740</v>
      </c>
      <c r="E17" s="129">
        <v>20.892151326933934</v>
      </c>
      <c r="F17" s="130">
        <v>132</v>
      </c>
      <c r="G17" s="129">
        <v>16.582914572864322</v>
      </c>
      <c r="H17" s="131">
        <v>38</v>
      </c>
      <c r="I17" s="129">
        <v>21.468926553672315</v>
      </c>
      <c r="J17" s="131">
        <v>227</v>
      </c>
      <c r="K17" s="129">
        <v>7.1182188773910315</v>
      </c>
      <c r="L17" s="131">
        <v>128</v>
      </c>
      <c r="M17" s="129">
        <v>17.927170868347339</v>
      </c>
      <c r="N17" s="132">
        <v>0</v>
      </c>
      <c r="O17" s="129">
        <v>0</v>
      </c>
      <c r="P17" s="132">
        <v>1265</v>
      </c>
      <c r="Q17" s="129">
        <v>15.027322404371585</v>
      </c>
      <c r="R17" s="32"/>
      <c r="S17" s="27"/>
      <c r="T17" s="28"/>
      <c r="U17" s="28"/>
      <c r="V17" s="28"/>
      <c r="W17" s="28"/>
      <c r="X17" s="28"/>
      <c r="Y17" s="28"/>
    </row>
    <row r="18" spans="2:25" s="120" customFormat="1" ht="12.75" customHeight="1" x14ac:dyDescent="0.2">
      <c r="B18" s="140" t="s">
        <v>72</v>
      </c>
      <c r="C18" s="29"/>
      <c r="D18" s="143">
        <v>507</v>
      </c>
      <c r="E18" s="129">
        <v>16.402458751213199</v>
      </c>
      <c r="F18" s="130">
        <v>74</v>
      </c>
      <c r="G18" s="129">
        <v>10.027100271002711</v>
      </c>
      <c r="H18" s="131">
        <v>26</v>
      </c>
      <c r="I18" s="129">
        <v>15.950920245398773</v>
      </c>
      <c r="J18" s="131">
        <v>129</v>
      </c>
      <c r="K18" s="129">
        <v>4.4698544698544698</v>
      </c>
      <c r="L18" s="131">
        <v>57</v>
      </c>
      <c r="M18" s="129">
        <v>10.160427807486631</v>
      </c>
      <c r="N18" s="132">
        <v>0</v>
      </c>
      <c r="O18" s="129">
        <v>0</v>
      </c>
      <c r="P18" s="132">
        <v>793</v>
      </c>
      <c r="Q18" s="129">
        <v>10.657169735250637</v>
      </c>
      <c r="R18" s="32"/>
      <c r="S18" s="27"/>
      <c r="T18" s="28"/>
      <c r="U18" s="28"/>
      <c r="V18" s="28"/>
      <c r="W18" s="28"/>
      <c r="X18" s="28"/>
      <c r="Y18" s="142"/>
    </row>
    <row r="19" spans="2:25" s="120" customFormat="1" ht="12.75" customHeight="1" x14ac:dyDescent="0.2">
      <c r="B19" s="140"/>
      <c r="C19" s="29"/>
      <c r="D19" s="143">
        <v>541</v>
      </c>
      <c r="E19" s="129">
        <v>17.907977490897053</v>
      </c>
      <c r="F19" s="130">
        <v>86</v>
      </c>
      <c r="G19" s="129">
        <v>13.893376413570275</v>
      </c>
      <c r="H19" s="131">
        <v>22</v>
      </c>
      <c r="I19" s="129">
        <v>13.095238095238097</v>
      </c>
      <c r="J19" s="131">
        <v>95</v>
      </c>
      <c r="K19" s="129">
        <v>3.4671532846715327</v>
      </c>
      <c r="L19" s="131">
        <v>75</v>
      </c>
      <c r="M19" s="129">
        <v>13.066202090592336</v>
      </c>
      <c r="N19" s="132">
        <v>0</v>
      </c>
      <c r="O19" s="129">
        <v>0</v>
      </c>
      <c r="P19" s="132">
        <v>819</v>
      </c>
      <c r="Q19" s="129">
        <v>11.497964340867611</v>
      </c>
      <c r="R19" s="32"/>
      <c r="S19" s="27"/>
      <c r="T19" s="28"/>
      <c r="U19" s="28"/>
      <c r="V19" s="28"/>
      <c r="W19" s="28"/>
      <c r="X19" s="28"/>
      <c r="Y19" s="28"/>
    </row>
    <row r="20" spans="2:25" s="120" customFormat="1" ht="12.75" customHeight="1" x14ac:dyDescent="0.2">
      <c r="B20" s="140"/>
      <c r="C20" s="29"/>
      <c r="D20" s="143">
        <v>648</v>
      </c>
      <c r="E20" s="129">
        <v>18.294748729531339</v>
      </c>
      <c r="F20" s="130">
        <v>104</v>
      </c>
      <c r="G20" s="129">
        <v>13.06532663316583</v>
      </c>
      <c r="H20" s="131">
        <v>24</v>
      </c>
      <c r="I20" s="129">
        <v>13.559322033898304</v>
      </c>
      <c r="J20" s="131">
        <v>119</v>
      </c>
      <c r="K20" s="129">
        <v>3.7315772969582941</v>
      </c>
      <c r="L20" s="131">
        <v>69</v>
      </c>
      <c r="M20" s="129">
        <v>9.6638655462184886</v>
      </c>
      <c r="N20" s="132">
        <v>0</v>
      </c>
      <c r="O20" s="129">
        <v>0</v>
      </c>
      <c r="P20" s="132">
        <v>964</v>
      </c>
      <c r="Q20" s="129">
        <v>11.451651223568543</v>
      </c>
      <c r="R20" s="32"/>
      <c r="S20" s="27"/>
      <c r="T20" s="28"/>
      <c r="U20" s="28"/>
      <c r="V20" s="28"/>
      <c r="W20" s="28"/>
      <c r="X20" s="28"/>
      <c r="Y20" s="142"/>
    </row>
    <row r="21" spans="2:25" s="120" customFormat="1" ht="12.75" customHeight="1" x14ac:dyDescent="0.2">
      <c r="B21" s="140" t="s">
        <v>73</v>
      </c>
      <c r="C21" s="29"/>
      <c r="D21" s="143">
        <v>420</v>
      </c>
      <c r="E21" s="129">
        <v>13.587835651892592</v>
      </c>
      <c r="F21" s="130">
        <v>68</v>
      </c>
      <c r="G21" s="129">
        <v>9.2140921409214087</v>
      </c>
      <c r="H21" s="131">
        <v>21</v>
      </c>
      <c r="I21" s="129">
        <v>12.883435582822086</v>
      </c>
      <c r="J21" s="131">
        <v>74</v>
      </c>
      <c r="K21" s="129">
        <v>2.5641025641025639</v>
      </c>
      <c r="L21" s="131">
        <v>40</v>
      </c>
      <c r="M21" s="129">
        <v>7.1301247771836014</v>
      </c>
      <c r="N21" s="132">
        <v>2</v>
      </c>
      <c r="O21" s="129">
        <v>0</v>
      </c>
      <c r="P21" s="132">
        <v>625</v>
      </c>
      <c r="Q21" s="129">
        <v>8.3994086816288132</v>
      </c>
      <c r="R21" s="32"/>
      <c r="S21" s="27"/>
      <c r="T21" s="28"/>
      <c r="U21" s="28"/>
      <c r="V21" s="28"/>
      <c r="W21" s="28"/>
      <c r="X21" s="28"/>
      <c r="Y21" s="142"/>
    </row>
    <row r="22" spans="2:25" s="120" customFormat="1" ht="12.75" customHeight="1" x14ac:dyDescent="0.2">
      <c r="B22" s="140"/>
      <c r="C22" s="29"/>
      <c r="D22" s="143">
        <v>376</v>
      </c>
      <c r="E22" s="129">
        <v>12.44620986428335</v>
      </c>
      <c r="F22" s="130">
        <v>57</v>
      </c>
      <c r="G22" s="129">
        <v>9.2084006462035539</v>
      </c>
      <c r="H22" s="131">
        <v>17</v>
      </c>
      <c r="I22" s="129">
        <v>10.119047619047619</v>
      </c>
      <c r="J22" s="131">
        <v>51</v>
      </c>
      <c r="K22" s="129">
        <v>1.8613138686131385</v>
      </c>
      <c r="L22" s="131">
        <v>51</v>
      </c>
      <c r="M22" s="129">
        <v>8.8850174216027877</v>
      </c>
      <c r="N22" s="132">
        <v>0</v>
      </c>
      <c r="O22" s="129">
        <v>0</v>
      </c>
      <c r="P22" s="132">
        <v>552</v>
      </c>
      <c r="Q22" s="129">
        <v>7.7495437315737759</v>
      </c>
      <c r="R22" s="32"/>
      <c r="S22" s="27"/>
      <c r="T22" s="28"/>
      <c r="U22" s="28"/>
      <c r="V22" s="28"/>
      <c r="W22" s="28"/>
      <c r="X22" s="28"/>
      <c r="Y22" s="142"/>
    </row>
    <row r="23" spans="2:25" s="120" customFormat="1" ht="12.75" customHeight="1" x14ac:dyDescent="0.2">
      <c r="B23" s="140"/>
      <c r="C23" s="29"/>
      <c r="D23" s="143">
        <v>465</v>
      </c>
      <c r="E23" s="129">
        <v>13.128176171654433</v>
      </c>
      <c r="F23" s="130">
        <v>85</v>
      </c>
      <c r="G23" s="129">
        <v>10.678391959798995</v>
      </c>
      <c r="H23" s="131">
        <v>11</v>
      </c>
      <c r="I23" s="129">
        <v>6.2146892655367232</v>
      </c>
      <c r="J23" s="131">
        <v>74</v>
      </c>
      <c r="K23" s="129">
        <v>2.3204766384446534</v>
      </c>
      <c r="L23" s="131">
        <v>53</v>
      </c>
      <c r="M23" s="129">
        <v>7.4229691876750703</v>
      </c>
      <c r="N23" s="132">
        <v>0</v>
      </c>
      <c r="O23" s="129">
        <v>0</v>
      </c>
      <c r="P23" s="132">
        <v>688</v>
      </c>
      <c r="Q23" s="129">
        <v>8.1729626989783792</v>
      </c>
      <c r="R23" s="32"/>
      <c r="S23" s="27"/>
      <c r="T23" s="28"/>
      <c r="U23" s="28"/>
      <c r="V23" s="28"/>
      <c r="W23" s="28"/>
      <c r="X23" s="28"/>
      <c r="Y23" s="142"/>
    </row>
    <row r="24" spans="2:25" s="120" customFormat="1" ht="12.75" customHeight="1" x14ac:dyDescent="0.2">
      <c r="B24" s="140" t="s">
        <v>95</v>
      </c>
      <c r="C24" s="29"/>
      <c r="D24" s="143">
        <v>140</v>
      </c>
      <c r="E24" s="129">
        <v>4.5292785506308633</v>
      </c>
      <c r="F24" s="130">
        <v>45</v>
      </c>
      <c r="G24" s="129">
        <v>6.0975609756097562</v>
      </c>
      <c r="H24" s="131">
        <v>8</v>
      </c>
      <c r="I24" s="129">
        <v>4.9079754601226995</v>
      </c>
      <c r="J24" s="131">
        <v>31</v>
      </c>
      <c r="K24" s="129">
        <v>1.074151074151074</v>
      </c>
      <c r="L24" s="131">
        <v>20</v>
      </c>
      <c r="M24" s="129">
        <v>3.5650623885918007</v>
      </c>
      <c r="N24" s="132">
        <v>0</v>
      </c>
      <c r="O24" s="129">
        <v>0</v>
      </c>
      <c r="P24" s="132">
        <v>244</v>
      </c>
      <c r="Q24" s="129">
        <v>3.2791291493078889</v>
      </c>
      <c r="R24" s="32"/>
      <c r="S24" s="27"/>
      <c r="T24" s="28"/>
      <c r="U24" s="28"/>
      <c r="V24" s="28"/>
      <c r="W24" s="28"/>
      <c r="X24" s="28"/>
      <c r="Y24" s="142"/>
    </row>
    <row r="25" spans="2:25" s="120" customFormat="1" ht="12.75" customHeight="1" x14ac:dyDescent="0.2">
      <c r="B25" s="140"/>
      <c r="C25" s="29"/>
      <c r="D25" s="143">
        <v>166</v>
      </c>
      <c r="E25" s="129">
        <v>5.4948692485931812</v>
      </c>
      <c r="F25" s="130">
        <v>49</v>
      </c>
      <c r="G25" s="129">
        <v>7.915993537964459</v>
      </c>
      <c r="H25" s="131">
        <v>5</v>
      </c>
      <c r="I25" s="129">
        <v>2.9761904761904758</v>
      </c>
      <c r="J25" s="131">
        <v>33</v>
      </c>
      <c r="K25" s="129">
        <v>1.2043795620437956</v>
      </c>
      <c r="L25" s="131">
        <v>18</v>
      </c>
      <c r="M25" s="129">
        <v>3.1358885017421603</v>
      </c>
      <c r="N25" s="132">
        <v>0</v>
      </c>
      <c r="O25" s="129">
        <v>0</v>
      </c>
      <c r="P25" s="132">
        <v>271</v>
      </c>
      <c r="Q25" s="129">
        <v>3.8045767232907486</v>
      </c>
      <c r="R25" s="32"/>
      <c r="S25" s="27"/>
      <c r="T25" s="28"/>
      <c r="U25" s="28"/>
      <c r="V25" s="28"/>
      <c r="W25" s="28"/>
      <c r="X25" s="28"/>
      <c r="Y25" s="142"/>
    </row>
    <row r="26" spans="2:25" s="120" customFormat="1" ht="12.75" customHeight="1" x14ac:dyDescent="0.2">
      <c r="B26" s="140"/>
      <c r="C26" s="29"/>
      <c r="D26" s="143">
        <v>194</v>
      </c>
      <c r="E26" s="129">
        <v>5.4771315640880855</v>
      </c>
      <c r="F26" s="130">
        <v>52</v>
      </c>
      <c r="G26" s="129">
        <v>6.5326633165829149</v>
      </c>
      <c r="H26" s="131">
        <v>11</v>
      </c>
      <c r="I26" s="129">
        <v>6.2146892655367232</v>
      </c>
      <c r="J26" s="131">
        <v>37</v>
      </c>
      <c r="K26" s="129">
        <v>1.1602383192223267</v>
      </c>
      <c r="L26" s="131">
        <v>37</v>
      </c>
      <c r="M26" s="129">
        <v>5.1820728291316529</v>
      </c>
      <c r="N26" s="132">
        <v>0</v>
      </c>
      <c r="O26" s="129">
        <v>0</v>
      </c>
      <c r="P26" s="132">
        <v>331</v>
      </c>
      <c r="Q26" s="129">
        <v>3.9320503682584942</v>
      </c>
      <c r="R26" s="32"/>
      <c r="S26" s="27"/>
      <c r="T26" s="28"/>
      <c r="U26" s="28"/>
      <c r="V26" s="28"/>
      <c r="W26" s="28"/>
      <c r="X26" s="28"/>
      <c r="Y26" s="142"/>
    </row>
    <row r="27" spans="2:25" s="120" customFormat="1" ht="12.75" customHeight="1" x14ac:dyDescent="0.2">
      <c r="B27" s="140" t="s">
        <v>96</v>
      </c>
      <c r="C27" s="29"/>
      <c r="D27" s="143">
        <v>127</v>
      </c>
      <c r="E27" s="129">
        <v>4.1087026852151407</v>
      </c>
      <c r="F27" s="131">
        <v>37</v>
      </c>
      <c r="G27" s="129">
        <v>5.0135501355013554</v>
      </c>
      <c r="H27" s="131">
        <v>12</v>
      </c>
      <c r="I27" s="129">
        <v>7.3619631901840492</v>
      </c>
      <c r="J27" s="131">
        <v>20</v>
      </c>
      <c r="K27" s="129">
        <v>0.693000693000693</v>
      </c>
      <c r="L27" s="131">
        <v>26</v>
      </c>
      <c r="M27" s="129">
        <v>4.6345811051693406</v>
      </c>
      <c r="N27" s="132">
        <v>0</v>
      </c>
      <c r="O27" s="129">
        <v>0</v>
      </c>
      <c r="P27" s="132">
        <v>222</v>
      </c>
      <c r="Q27" s="129">
        <v>2.9834699637145543</v>
      </c>
      <c r="R27" s="32"/>
      <c r="S27" s="28"/>
      <c r="T27" s="28"/>
      <c r="U27" s="28"/>
      <c r="V27" s="28"/>
      <c r="W27" s="28"/>
      <c r="X27" s="28"/>
      <c r="Y27" s="142"/>
    </row>
    <row r="28" spans="2:25" s="120" customFormat="1" ht="12.75" customHeight="1" x14ac:dyDescent="0.2">
      <c r="B28" s="140"/>
      <c r="C28" s="29"/>
      <c r="D28" s="143">
        <v>116</v>
      </c>
      <c r="E28" s="129">
        <v>3.8397881496193311</v>
      </c>
      <c r="F28" s="131">
        <v>25</v>
      </c>
      <c r="G28" s="129">
        <v>4.0387722132471726</v>
      </c>
      <c r="H28" s="131">
        <v>9</v>
      </c>
      <c r="I28" s="129">
        <v>5.3571428571428568</v>
      </c>
      <c r="J28" s="131">
        <v>15</v>
      </c>
      <c r="K28" s="129">
        <v>0.54744525547445255</v>
      </c>
      <c r="L28" s="131">
        <v>24</v>
      </c>
      <c r="M28" s="129">
        <v>4.1811846689895473</v>
      </c>
      <c r="N28" s="132">
        <v>0</v>
      </c>
      <c r="O28" s="129">
        <v>0</v>
      </c>
      <c r="P28" s="132">
        <v>189</v>
      </c>
      <c r="Q28" s="129">
        <v>2.6533763863540645</v>
      </c>
      <c r="R28" s="32"/>
      <c r="S28" s="28"/>
      <c r="T28" s="28"/>
      <c r="U28" s="28"/>
      <c r="V28" s="28"/>
      <c r="W28" s="28"/>
      <c r="X28" s="28"/>
      <c r="Y28" s="142"/>
    </row>
    <row r="29" spans="2:25" s="120" customFormat="1" ht="12.75" customHeight="1" x14ac:dyDescent="0.2">
      <c r="B29" s="140"/>
      <c r="C29" s="29"/>
      <c r="D29" s="143">
        <v>134</v>
      </c>
      <c r="E29" s="129">
        <v>3.7831733483907399</v>
      </c>
      <c r="F29" s="131">
        <v>25</v>
      </c>
      <c r="G29" s="129">
        <v>3.1407035175879394</v>
      </c>
      <c r="H29" s="131">
        <v>9</v>
      </c>
      <c r="I29" s="129">
        <v>5.0847457627118651</v>
      </c>
      <c r="J29" s="131">
        <v>22</v>
      </c>
      <c r="K29" s="129">
        <v>0.6898714330511132</v>
      </c>
      <c r="L29" s="131">
        <v>35</v>
      </c>
      <c r="M29" s="129">
        <v>4.9019607843137258</v>
      </c>
      <c r="N29" s="132">
        <v>0</v>
      </c>
      <c r="O29" s="129">
        <v>0</v>
      </c>
      <c r="P29" s="132">
        <v>225</v>
      </c>
      <c r="Q29" s="129">
        <v>2.6728439059158946</v>
      </c>
      <c r="R29" s="32"/>
      <c r="S29" s="28"/>
      <c r="T29" s="28"/>
      <c r="U29" s="28"/>
      <c r="V29" s="28"/>
      <c r="W29" s="28"/>
      <c r="X29" s="28"/>
      <c r="Y29" s="142"/>
    </row>
    <row r="30" spans="2:25" s="120" customFormat="1" ht="12.75" customHeight="1" x14ac:dyDescent="0.2">
      <c r="B30" s="140" t="s">
        <v>97</v>
      </c>
      <c r="C30" s="29"/>
      <c r="D30" s="143">
        <v>66</v>
      </c>
      <c r="E30" s="129">
        <v>2.1352313167259789</v>
      </c>
      <c r="F30" s="131">
        <v>25</v>
      </c>
      <c r="G30" s="129">
        <v>3.3875338753387529</v>
      </c>
      <c r="H30" s="131">
        <v>7</v>
      </c>
      <c r="I30" s="129">
        <v>4.294478527607362</v>
      </c>
      <c r="J30" s="131">
        <v>20</v>
      </c>
      <c r="K30" s="129">
        <v>0.693000693000693</v>
      </c>
      <c r="L30" s="131">
        <v>11</v>
      </c>
      <c r="M30" s="129">
        <v>1.9607843137254901</v>
      </c>
      <c r="N30" s="132">
        <v>0</v>
      </c>
      <c r="O30" s="129">
        <v>0</v>
      </c>
      <c r="P30" s="132">
        <v>129</v>
      </c>
      <c r="Q30" s="129">
        <v>1.733637951888187</v>
      </c>
      <c r="R30" s="32"/>
      <c r="S30" s="28"/>
      <c r="T30" s="28"/>
      <c r="U30" s="28"/>
      <c r="V30" s="28"/>
      <c r="W30" s="28"/>
      <c r="X30" s="28"/>
      <c r="Y30" s="142"/>
    </row>
    <row r="31" spans="2:25" s="120" customFormat="1" ht="12.75" customHeight="1" x14ac:dyDescent="0.2">
      <c r="B31" s="140"/>
      <c r="C31" s="29"/>
      <c r="D31" s="143">
        <v>56</v>
      </c>
      <c r="E31" s="129">
        <v>1.8536908308507116</v>
      </c>
      <c r="F31" s="131">
        <v>17</v>
      </c>
      <c r="G31" s="129">
        <v>2.7463651050080773</v>
      </c>
      <c r="H31" s="131">
        <v>9</v>
      </c>
      <c r="I31" s="129">
        <v>5.3571428571428568</v>
      </c>
      <c r="J31" s="131">
        <v>10</v>
      </c>
      <c r="K31" s="129">
        <v>0.36496350364963503</v>
      </c>
      <c r="L31" s="131">
        <v>14</v>
      </c>
      <c r="M31" s="129">
        <v>2.4390243902439024</v>
      </c>
      <c r="N31" s="132">
        <v>0</v>
      </c>
      <c r="O31" s="129">
        <v>0</v>
      </c>
      <c r="P31" s="132">
        <v>106</v>
      </c>
      <c r="Q31" s="129">
        <v>1.4881370209181524</v>
      </c>
      <c r="R31" s="32"/>
      <c r="S31" s="15"/>
      <c r="T31" s="28"/>
      <c r="U31" s="28"/>
      <c r="V31" s="28"/>
      <c r="W31" s="28"/>
      <c r="X31" s="28"/>
      <c r="Y31" s="142"/>
    </row>
    <row r="32" spans="2:25" s="120" customFormat="1" ht="12.75" customHeight="1" x14ac:dyDescent="0.2">
      <c r="B32" s="140"/>
      <c r="C32" s="29"/>
      <c r="D32" s="143">
        <v>58</v>
      </c>
      <c r="E32" s="129">
        <v>1.637492941840768</v>
      </c>
      <c r="F32" s="131">
        <v>34</v>
      </c>
      <c r="G32" s="129">
        <v>4.2713567839195976</v>
      </c>
      <c r="H32" s="131">
        <v>13</v>
      </c>
      <c r="I32" s="129">
        <v>7.3446327683615822</v>
      </c>
      <c r="J32" s="131">
        <v>18</v>
      </c>
      <c r="K32" s="129">
        <v>0.56444026340545628</v>
      </c>
      <c r="L32" s="131">
        <v>17</v>
      </c>
      <c r="M32" s="129">
        <v>2.3809523809523809</v>
      </c>
      <c r="N32" s="132">
        <v>0</v>
      </c>
      <c r="O32" s="129">
        <v>0</v>
      </c>
      <c r="P32" s="132">
        <v>140</v>
      </c>
      <c r="Q32" s="129">
        <v>1.6631028747921119</v>
      </c>
      <c r="R32" s="32"/>
      <c r="S32" s="28"/>
      <c r="T32" s="28"/>
      <c r="U32" s="28"/>
      <c r="V32" s="28"/>
      <c r="W32" s="28"/>
      <c r="X32" s="28"/>
      <c r="Y32" s="142"/>
    </row>
    <row r="33" spans="2:25" s="120" customFormat="1" ht="12.75" customHeight="1" x14ac:dyDescent="0.2">
      <c r="B33" s="140" t="s">
        <v>98</v>
      </c>
      <c r="C33" s="29"/>
      <c r="D33" s="143">
        <v>36</v>
      </c>
      <c r="E33" s="129">
        <v>1.1646716273050794</v>
      </c>
      <c r="F33" s="131">
        <v>25</v>
      </c>
      <c r="G33" s="129">
        <v>3.3875338753387529</v>
      </c>
      <c r="H33" s="131">
        <v>5</v>
      </c>
      <c r="I33" s="129">
        <v>3.0674846625766872</v>
      </c>
      <c r="J33" s="131">
        <v>10</v>
      </c>
      <c r="K33" s="129">
        <v>0.3465003465003465</v>
      </c>
      <c r="L33" s="131">
        <v>18</v>
      </c>
      <c r="M33" s="129">
        <v>3.2085561497326207</v>
      </c>
      <c r="N33" s="132">
        <v>0</v>
      </c>
      <c r="O33" s="129">
        <v>0</v>
      </c>
      <c r="P33" s="132">
        <v>94</v>
      </c>
      <c r="Q33" s="129">
        <v>1.2632710657169735</v>
      </c>
      <c r="R33" s="32"/>
      <c r="S33" s="15"/>
      <c r="T33" s="28"/>
      <c r="U33" s="28"/>
      <c r="V33" s="28"/>
      <c r="W33" s="28"/>
      <c r="X33" s="28"/>
      <c r="Y33" s="142"/>
    </row>
    <row r="34" spans="2:25" s="120" customFormat="1" ht="12.75" customHeight="1" x14ac:dyDescent="0.2">
      <c r="B34" s="140"/>
      <c r="C34" s="29"/>
      <c r="D34" s="143">
        <v>27</v>
      </c>
      <c r="E34" s="129">
        <v>0.89374379344587895</v>
      </c>
      <c r="F34" s="131">
        <v>17</v>
      </c>
      <c r="G34" s="129">
        <v>2.7463651050080773</v>
      </c>
      <c r="H34" s="131">
        <v>5</v>
      </c>
      <c r="I34" s="129">
        <v>2.9761904761904758</v>
      </c>
      <c r="J34" s="131">
        <v>7</v>
      </c>
      <c r="K34" s="129">
        <v>0.25547445255474455</v>
      </c>
      <c r="L34" s="131">
        <v>15</v>
      </c>
      <c r="M34" s="129">
        <v>2.6132404181184667</v>
      </c>
      <c r="N34" s="132">
        <v>0</v>
      </c>
      <c r="O34" s="129">
        <v>0</v>
      </c>
      <c r="P34" s="132">
        <v>71</v>
      </c>
      <c r="Q34" s="129">
        <v>0.99677102344517754</v>
      </c>
      <c r="R34" s="32"/>
      <c r="S34" s="28"/>
      <c r="T34" s="28"/>
      <c r="U34" s="28"/>
      <c r="V34" s="28"/>
      <c r="W34" s="28"/>
      <c r="X34" s="28"/>
      <c r="Y34" s="142"/>
    </row>
    <row r="35" spans="2:25" s="120" customFormat="1" ht="12.75" customHeight="1" x14ac:dyDescent="0.2">
      <c r="B35" s="140"/>
      <c r="C35" s="29"/>
      <c r="D35" s="143">
        <v>38</v>
      </c>
      <c r="E35" s="129">
        <v>1.0728402032749857</v>
      </c>
      <c r="F35" s="131">
        <v>28</v>
      </c>
      <c r="G35" s="129">
        <v>3.5175879396984926</v>
      </c>
      <c r="H35" s="131">
        <v>8</v>
      </c>
      <c r="I35" s="129">
        <v>4.5197740112994351</v>
      </c>
      <c r="J35" s="131">
        <v>7</v>
      </c>
      <c r="K35" s="129">
        <v>0.21950454687989968</v>
      </c>
      <c r="L35" s="131">
        <v>22</v>
      </c>
      <c r="M35" s="129">
        <v>3.081232492997199</v>
      </c>
      <c r="N35" s="132">
        <v>0</v>
      </c>
      <c r="O35" s="129">
        <v>0</v>
      </c>
      <c r="P35" s="132">
        <v>103</v>
      </c>
      <c r="Q35" s="129">
        <v>1.2235685435970538</v>
      </c>
      <c r="R35" s="32"/>
      <c r="S35" s="28"/>
      <c r="T35" s="28"/>
      <c r="U35" s="28"/>
      <c r="V35" s="28"/>
      <c r="W35" s="28"/>
      <c r="X35" s="28"/>
      <c r="Y35" s="142"/>
    </row>
    <row r="36" spans="2:25" s="120" customFormat="1" ht="12.75" customHeight="1" x14ac:dyDescent="0.2">
      <c r="B36" s="140" t="s">
        <v>99</v>
      </c>
      <c r="C36" s="29"/>
      <c r="D36" s="143">
        <v>22</v>
      </c>
      <c r="E36" s="129">
        <v>0.71174377224199281</v>
      </c>
      <c r="F36" s="131">
        <v>20</v>
      </c>
      <c r="G36" s="129">
        <v>2.7100271002710028</v>
      </c>
      <c r="H36" s="131">
        <v>5</v>
      </c>
      <c r="I36" s="129">
        <v>3.0674846625766872</v>
      </c>
      <c r="J36" s="131">
        <v>4</v>
      </c>
      <c r="K36" s="129">
        <v>0.13860013860013859</v>
      </c>
      <c r="L36" s="131">
        <v>5</v>
      </c>
      <c r="M36" s="129">
        <v>0.89126559714795017</v>
      </c>
      <c r="N36" s="132">
        <v>0</v>
      </c>
      <c r="O36" s="129">
        <v>0</v>
      </c>
      <c r="P36" s="132">
        <v>56</v>
      </c>
      <c r="Q36" s="129">
        <v>0.75258701787394167</v>
      </c>
      <c r="R36" s="32"/>
      <c r="S36" s="28"/>
      <c r="T36" s="28"/>
      <c r="U36" s="28"/>
      <c r="V36" s="28"/>
      <c r="W36" s="28"/>
      <c r="X36" s="28"/>
      <c r="Y36" s="142"/>
    </row>
    <row r="37" spans="2:25" s="120" customFormat="1" ht="12.75" customHeight="1" x14ac:dyDescent="0.2">
      <c r="B37" s="140"/>
      <c r="C37" s="29"/>
      <c r="D37" s="143">
        <v>24</v>
      </c>
      <c r="E37" s="129">
        <v>0.79443892750744782</v>
      </c>
      <c r="F37" s="131">
        <v>16</v>
      </c>
      <c r="G37" s="129">
        <v>2.5848142164781907</v>
      </c>
      <c r="H37" s="131">
        <v>3</v>
      </c>
      <c r="I37" s="129">
        <v>1.7857142857142856</v>
      </c>
      <c r="J37" s="131">
        <v>9</v>
      </c>
      <c r="K37" s="129">
        <v>0.32846715328467152</v>
      </c>
      <c r="L37" s="131">
        <v>6</v>
      </c>
      <c r="M37" s="129">
        <v>1.0452961672473868</v>
      </c>
      <c r="N37" s="132">
        <v>0</v>
      </c>
      <c r="O37" s="129">
        <v>0</v>
      </c>
      <c r="P37" s="132">
        <v>58</v>
      </c>
      <c r="Q37" s="129">
        <v>0.81426365295521552</v>
      </c>
      <c r="R37" s="32"/>
      <c r="S37" s="28"/>
      <c r="T37" s="28"/>
      <c r="U37" s="28"/>
      <c r="V37" s="28"/>
      <c r="W37" s="28"/>
      <c r="X37" s="28"/>
      <c r="Y37" s="142"/>
    </row>
    <row r="38" spans="2:25" s="120" customFormat="1" ht="12.75" customHeight="1" x14ac:dyDescent="0.2">
      <c r="B38" s="140"/>
      <c r="C38" s="29"/>
      <c r="D38" s="143">
        <v>23</v>
      </c>
      <c r="E38" s="129">
        <v>0.64935064935064934</v>
      </c>
      <c r="F38" s="131">
        <v>24</v>
      </c>
      <c r="G38" s="129">
        <v>3.0150753768844218</v>
      </c>
      <c r="H38" s="131">
        <v>5</v>
      </c>
      <c r="I38" s="129">
        <v>2.8248587570621471</v>
      </c>
      <c r="J38" s="131">
        <v>10</v>
      </c>
      <c r="K38" s="129">
        <v>0.31357792411414237</v>
      </c>
      <c r="L38" s="131">
        <v>17</v>
      </c>
      <c r="M38" s="129">
        <v>2.3809523809523809</v>
      </c>
      <c r="N38" s="132">
        <v>0</v>
      </c>
      <c r="O38" s="129">
        <v>0</v>
      </c>
      <c r="P38" s="132">
        <v>79</v>
      </c>
      <c r="Q38" s="129">
        <v>0.93846519363269176</v>
      </c>
      <c r="R38" s="32"/>
      <c r="S38" s="28"/>
      <c r="T38" s="28"/>
      <c r="U38" s="28"/>
      <c r="V38" s="28"/>
      <c r="W38" s="28"/>
      <c r="X38" s="28"/>
      <c r="Y38" s="142"/>
    </row>
    <row r="39" spans="2:25" s="120" customFormat="1" ht="12.75" customHeight="1" x14ac:dyDescent="0.2">
      <c r="B39" s="140" t="s">
        <v>9</v>
      </c>
      <c r="C39" s="20"/>
      <c r="D39" s="143">
        <v>61</v>
      </c>
      <c r="E39" s="129">
        <v>1.973471368489162</v>
      </c>
      <c r="F39" s="131">
        <v>81</v>
      </c>
      <c r="G39" s="129">
        <v>10.975609756097562</v>
      </c>
      <c r="H39" s="131">
        <v>34</v>
      </c>
      <c r="I39" s="129">
        <v>20.858895705521473</v>
      </c>
      <c r="J39" s="131">
        <v>34</v>
      </c>
      <c r="K39" s="129">
        <v>1.1781011781011781</v>
      </c>
      <c r="L39" s="131">
        <v>83</v>
      </c>
      <c r="M39" s="129">
        <v>14.795008912655971</v>
      </c>
      <c r="N39" s="132">
        <v>0</v>
      </c>
      <c r="O39" s="129">
        <v>0</v>
      </c>
      <c r="P39" s="132">
        <v>293</v>
      </c>
      <c r="Q39" s="129">
        <v>3.9376427899475877</v>
      </c>
      <c r="R39" s="32"/>
      <c r="S39" s="28"/>
      <c r="T39" s="28"/>
      <c r="U39" s="28"/>
      <c r="V39" s="28"/>
      <c r="W39" s="28"/>
      <c r="X39" s="28"/>
      <c r="Y39" s="142"/>
    </row>
    <row r="40" spans="2:25" s="120" customFormat="1" ht="12.75" customHeight="1" x14ac:dyDescent="0.2">
      <c r="B40" s="140"/>
      <c r="C40" s="20"/>
      <c r="D40" s="143">
        <v>60</v>
      </c>
      <c r="E40" s="129">
        <v>1.9860973187686197</v>
      </c>
      <c r="F40" s="131">
        <v>66</v>
      </c>
      <c r="G40" s="133">
        <v>10.662358642972535</v>
      </c>
      <c r="H40" s="131">
        <v>16</v>
      </c>
      <c r="I40" s="133">
        <v>9.5238095238095237</v>
      </c>
      <c r="J40" s="131">
        <v>37</v>
      </c>
      <c r="K40" s="133">
        <v>1.3503649635036497</v>
      </c>
      <c r="L40" s="131">
        <v>61</v>
      </c>
      <c r="M40" s="133">
        <v>10.627177700348431</v>
      </c>
      <c r="N40" s="134">
        <v>1</v>
      </c>
      <c r="O40" s="133">
        <v>100</v>
      </c>
      <c r="P40" s="134">
        <v>241</v>
      </c>
      <c r="Q40" s="133">
        <v>3.2388119876360708</v>
      </c>
      <c r="R40" s="32"/>
      <c r="S40" s="28"/>
      <c r="T40" s="28"/>
      <c r="U40" s="28"/>
      <c r="V40" s="28"/>
      <c r="W40" s="28"/>
      <c r="X40" s="28"/>
      <c r="Y40" s="142"/>
    </row>
    <row r="41" spans="2:25" s="120" customFormat="1" ht="12.75" customHeight="1" x14ac:dyDescent="0.2">
      <c r="B41" s="140"/>
      <c r="C41" s="20"/>
      <c r="D41" s="143">
        <v>71</v>
      </c>
      <c r="E41" s="129">
        <v>2.0045172219085265</v>
      </c>
      <c r="F41" s="131">
        <v>122</v>
      </c>
      <c r="G41" s="133">
        <v>15.326633165829145</v>
      </c>
      <c r="H41" s="131">
        <v>31</v>
      </c>
      <c r="I41" s="133">
        <v>17.514124293785311</v>
      </c>
      <c r="J41" s="131">
        <v>37</v>
      </c>
      <c r="K41" s="133">
        <v>1.1602383192223267</v>
      </c>
      <c r="L41" s="131">
        <v>130</v>
      </c>
      <c r="M41" s="133">
        <v>18.207282913165265</v>
      </c>
      <c r="N41" s="134">
        <v>0</v>
      </c>
      <c r="O41" s="129">
        <v>0</v>
      </c>
      <c r="P41" s="134">
        <v>391</v>
      </c>
      <c r="Q41" s="133">
        <v>4.6448087431693992</v>
      </c>
      <c r="R41" s="32"/>
      <c r="S41" s="28"/>
      <c r="T41" s="28"/>
      <c r="U41" s="28"/>
      <c r="V41" s="28"/>
      <c r="W41" s="28"/>
      <c r="X41" s="28"/>
      <c r="Y41" s="142"/>
    </row>
    <row r="42" spans="2:25" s="120" customFormat="1" ht="12.75" customHeight="1" x14ac:dyDescent="0.2">
      <c r="B42" s="3" t="s">
        <v>6</v>
      </c>
      <c r="C42" s="20"/>
      <c r="D42" s="135">
        <v>3091</v>
      </c>
      <c r="E42" s="129"/>
      <c r="F42" s="135">
        <v>738</v>
      </c>
      <c r="G42" s="129"/>
      <c r="H42" s="135">
        <v>163</v>
      </c>
      <c r="I42" s="129"/>
      <c r="J42" s="135">
        <v>2886</v>
      </c>
      <c r="K42" s="129"/>
      <c r="L42" s="135">
        <v>561</v>
      </c>
      <c r="M42" s="129"/>
      <c r="N42" s="135">
        <v>2</v>
      </c>
      <c r="O42" s="129"/>
      <c r="P42" s="136">
        <v>7441</v>
      </c>
      <c r="Q42" s="145"/>
    </row>
    <row r="43" spans="2:25" s="120" customFormat="1" ht="12.75" customHeight="1" x14ac:dyDescent="0.2">
      <c r="B43" s="30"/>
      <c r="C43" s="30"/>
      <c r="D43" s="136">
        <v>3021</v>
      </c>
      <c r="E43" s="129"/>
      <c r="F43" s="136">
        <v>619</v>
      </c>
      <c r="G43" s="129"/>
      <c r="H43" s="136">
        <v>168</v>
      </c>
      <c r="I43" s="129"/>
      <c r="J43" s="136">
        <v>2740</v>
      </c>
      <c r="K43" s="129"/>
      <c r="L43" s="136">
        <v>574</v>
      </c>
      <c r="M43" s="129"/>
      <c r="N43" s="136">
        <v>1</v>
      </c>
      <c r="O43" s="129"/>
      <c r="P43" s="136">
        <v>7123</v>
      </c>
      <c r="Q43" s="145"/>
    </row>
    <row r="44" spans="2:25" s="120" customFormat="1" ht="12.75" customHeight="1" x14ac:dyDescent="0.2">
      <c r="B44" s="30"/>
      <c r="C44" s="30"/>
      <c r="D44" s="136">
        <v>3542</v>
      </c>
      <c r="E44" s="129"/>
      <c r="F44" s="136">
        <v>796</v>
      </c>
      <c r="G44" s="129"/>
      <c r="H44" s="136">
        <v>177</v>
      </c>
      <c r="I44" s="129"/>
      <c r="J44" s="136">
        <v>3189</v>
      </c>
      <c r="K44" s="129"/>
      <c r="L44" s="136">
        <v>714</v>
      </c>
      <c r="M44" s="129"/>
      <c r="N44" s="136">
        <v>0</v>
      </c>
      <c r="O44" s="129"/>
      <c r="P44" s="136">
        <v>8418</v>
      </c>
      <c r="Q44" s="145"/>
    </row>
    <row r="45" spans="2:25" s="120" customFormat="1" ht="12.75" customHeight="1" x14ac:dyDescent="0.2">
      <c r="B45" s="30"/>
      <c r="C45" s="30"/>
      <c r="D45" s="136"/>
      <c r="E45" s="129"/>
      <c r="F45" s="136"/>
      <c r="G45" s="129"/>
      <c r="H45" s="136"/>
      <c r="I45" s="129"/>
      <c r="J45" s="136"/>
      <c r="K45" s="129"/>
      <c r="L45" s="136"/>
      <c r="M45" s="129"/>
      <c r="N45" s="136"/>
      <c r="O45" s="129"/>
      <c r="P45" s="136"/>
      <c r="Q45" s="145"/>
    </row>
    <row r="46" spans="2:25" s="120" customFormat="1" ht="12.75" customHeight="1" x14ac:dyDescent="0.2">
      <c r="B46" s="20" t="s">
        <v>10</v>
      </c>
      <c r="C46" s="30"/>
      <c r="D46" s="137">
        <v>41.540115575863453</v>
      </c>
      <c r="E46" s="138"/>
      <c r="F46" s="137">
        <v>9.9180217712673038</v>
      </c>
      <c r="G46" s="138"/>
      <c r="H46" s="137">
        <v>2.1905657841687942</v>
      </c>
      <c r="I46" s="138"/>
      <c r="J46" s="137">
        <v>38.785109528289205</v>
      </c>
      <c r="K46" s="138"/>
      <c r="L46" s="137">
        <v>7.5393092326300231</v>
      </c>
      <c r="M46" s="138"/>
      <c r="N46" s="137">
        <v>2.6878107781212204E-2</v>
      </c>
      <c r="O46" s="139"/>
      <c r="P46" s="137">
        <v>100</v>
      </c>
      <c r="Q46" s="145"/>
    </row>
    <row r="47" spans="2:25" s="120" customFormat="1" ht="12.75" customHeight="1" x14ac:dyDescent="0.2">
      <c r="B47" s="30"/>
      <c r="C47" s="30"/>
      <c r="D47" s="137">
        <v>42.411905096167345</v>
      </c>
      <c r="E47" s="138"/>
      <c r="F47" s="137">
        <v>8.6901586410220411</v>
      </c>
      <c r="G47" s="138"/>
      <c r="H47" s="137">
        <v>2.3585567878702793</v>
      </c>
      <c r="I47" s="138"/>
      <c r="J47" s="137">
        <v>38.466938087884316</v>
      </c>
      <c r="K47" s="138"/>
      <c r="L47" s="137">
        <v>8.058402358556787</v>
      </c>
      <c r="M47" s="138"/>
      <c r="N47" s="137">
        <v>1.4039028499227854E-2</v>
      </c>
      <c r="O47" s="139"/>
      <c r="P47" s="137">
        <v>100</v>
      </c>
      <c r="Q47" s="145"/>
    </row>
    <row r="48" spans="2:25" s="120" customFormat="1" ht="12.75" customHeight="1" x14ac:dyDescent="0.2">
      <c r="B48" s="30"/>
      <c r="C48" s="30"/>
      <c r="D48" s="137">
        <v>42.076502732240442</v>
      </c>
      <c r="E48" s="138"/>
      <c r="F48" s="137">
        <v>9.4559277738180079</v>
      </c>
      <c r="G48" s="138"/>
      <c r="H48" s="137">
        <v>2.1026372059871701</v>
      </c>
      <c r="I48" s="138"/>
      <c r="J48" s="137">
        <v>37.883107626514615</v>
      </c>
      <c r="K48" s="138"/>
      <c r="L48" s="137">
        <v>8.4818246614397719</v>
      </c>
      <c r="M48" s="138"/>
      <c r="N48" s="137">
        <v>0</v>
      </c>
      <c r="O48" s="139"/>
      <c r="P48" s="137">
        <v>100.00000000000001</v>
      </c>
      <c r="Q48" s="145"/>
    </row>
    <row r="49" spans="2:16" ht="12.75" customHeight="1" x14ac:dyDescent="0.2"/>
    <row r="50" spans="2:16" ht="12.75" customHeight="1" x14ac:dyDescent="0.2">
      <c r="B50" s="17" t="s">
        <v>110</v>
      </c>
    </row>
    <row r="51" spans="2:16" ht="12.75" customHeight="1" x14ac:dyDescent="0.2">
      <c r="B51" s="17"/>
    </row>
    <row r="52" spans="2:16" ht="12.75" customHeight="1" x14ac:dyDescent="0.2">
      <c r="B52" s="17"/>
    </row>
    <row r="53" spans="2:16" ht="12.75" customHeight="1" x14ac:dyDescent="0.2">
      <c r="B53" s="17"/>
    </row>
    <row r="54" spans="2:16" ht="12.75" customHeight="1" x14ac:dyDescent="0.2">
      <c r="B54" s="20" t="s">
        <v>75</v>
      </c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2:16" ht="12.75" customHeight="1" x14ac:dyDescent="0.2">
      <c r="B55" s="20" t="s">
        <v>11</v>
      </c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2:16" s="36" customFormat="1" ht="12.75" customHeight="1" x14ac:dyDescent="0.2">
      <c r="B56" s="33" t="s">
        <v>100</v>
      </c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2:16" ht="12.75" customHeight="1" x14ac:dyDescent="0.2">
      <c r="B57" s="31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2:16" s="23" customFormat="1" ht="31.5" customHeight="1" x14ac:dyDescent="0.2">
      <c r="B58" s="122" t="s">
        <v>111</v>
      </c>
      <c r="C58" s="122" t="s">
        <v>112</v>
      </c>
      <c r="D58" s="151" t="s">
        <v>0</v>
      </c>
      <c r="E58" s="151" t="s">
        <v>1</v>
      </c>
      <c r="F58" s="151" t="s">
        <v>2</v>
      </c>
      <c r="G58" s="151" t="s">
        <v>3</v>
      </c>
      <c r="H58" s="151" t="s">
        <v>4</v>
      </c>
      <c r="I58" s="151" t="s">
        <v>5</v>
      </c>
      <c r="J58" s="151" t="s">
        <v>6</v>
      </c>
    </row>
    <row r="59" spans="2:16" s="125" customFormat="1" x14ac:dyDescent="0.2">
      <c r="B59" s="149"/>
      <c r="C59" s="126"/>
      <c r="D59" s="150"/>
      <c r="E59" s="150"/>
      <c r="F59" s="150"/>
      <c r="G59" s="150"/>
      <c r="H59" s="150"/>
      <c r="I59" s="150"/>
      <c r="J59" s="150"/>
    </row>
    <row r="60" spans="2:16" s="120" customFormat="1" ht="12.75" customHeight="1" x14ac:dyDescent="0.2">
      <c r="B60" s="140" t="s">
        <v>92</v>
      </c>
      <c r="C60" s="14" t="s">
        <v>107</v>
      </c>
      <c r="D60" s="2">
        <v>16.417910447761201</v>
      </c>
      <c r="E60" s="2">
        <v>-9.2105263157894655</v>
      </c>
      <c r="F60" s="2">
        <v>22.222222222222229</v>
      </c>
      <c r="G60" s="2">
        <v>13.284753363228702</v>
      </c>
      <c r="H60" s="2">
        <v>-22.727272727272734</v>
      </c>
      <c r="I60" s="2" t="s">
        <v>58</v>
      </c>
      <c r="J60" s="2">
        <v>11.465770684586317</v>
      </c>
    </row>
    <row r="61" spans="2:16" s="120" customFormat="1" ht="12.75" customHeight="1" x14ac:dyDescent="0.2">
      <c r="B61" s="5"/>
      <c r="C61" s="14" t="s">
        <v>108</v>
      </c>
      <c r="D61" s="2">
        <v>7.093821510297488</v>
      </c>
      <c r="E61" s="2">
        <v>-11.538461538461547</v>
      </c>
      <c r="F61" s="2">
        <v>-21.428571428571431</v>
      </c>
      <c r="G61" s="2">
        <v>16.551326412918101</v>
      </c>
      <c r="H61" s="2">
        <v>-15.841584158415841</v>
      </c>
      <c r="I61" s="2" t="s">
        <v>58</v>
      </c>
      <c r="J61" s="2">
        <v>12.267343485617602</v>
      </c>
    </row>
    <row r="62" spans="2:16" s="120" customFormat="1" ht="12.75" customHeight="1" x14ac:dyDescent="0.2">
      <c r="B62" s="140" t="s">
        <v>93</v>
      </c>
      <c r="C62" s="37"/>
      <c r="D62" s="2">
        <v>11.410459587955629</v>
      </c>
      <c r="E62" s="2">
        <v>-24.844720496894411</v>
      </c>
      <c r="F62" s="2">
        <v>-5.8823529411764781</v>
      </c>
      <c r="G62" s="2">
        <v>9.7864768683274121</v>
      </c>
      <c r="H62" s="2">
        <v>17.475728155339795</v>
      </c>
      <c r="I62" s="2" t="s">
        <v>58</v>
      </c>
      <c r="J62" s="2">
        <v>7.0556309362279421</v>
      </c>
    </row>
    <row r="63" spans="2:16" s="120" customFormat="1" ht="12.75" customHeight="1" x14ac:dyDescent="0.2">
      <c r="B63" s="5"/>
      <c r="C63" s="37"/>
      <c r="D63" s="2">
        <v>20.790378006872842</v>
      </c>
      <c r="E63" s="2">
        <v>12.037037037037052</v>
      </c>
      <c r="F63" s="2">
        <v>-61.904761904761905</v>
      </c>
      <c r="G63" s="2">
        <v>17.748091603053439</v>
      </c>
      <c r="H63" s="2">
        <v>-5.46875</v>
      </c>
      <c r="I63" s="2" t="s">
        <v>58</v>
      </c>
      <c r="J63" s="2">
        <v>14.017341040462441</v>
      </c>
    </row>
    <row r="64" spans="2:16" s="120" customFormat="1" ht="12.75" customHeight="1" x14ac:dyDescent="0.2">
      <c r="B64" s="140" t="s">
        <v>94</v>
      </c>
      <c r="C64" s="37"/>
      <c r="D64" s="2">
        <v>8.9837997054491865</v>
      </c>
      <c r="E64" s="2">
        <v>4.7619047619047734</v>
      </c>
      <c r="F64" s="2">
        <v>100</v>
      </c>
      <c r="G64" s="2">
        <v>4.1284403669724838</v>
      </c>
      <c r="H64" s="2">
        <v>45.454545454545467</v>
      </c>
      <c r="I64" s="2" t="s">
        <v>58</v>
      </c>
      <c r="J64" s="2">
        <v>11.946902654867259</v>
      </c>
    </row>
    <row r="65" spans="2:10" s="120" customFormat="1" ht="12.75" customHeight="1" x14ac:dyDescent="0.2">
      <c r="B65" s="5"/>
      <c r="C65" s="37"/>
      <c r="D65" s="2">
        <v>16.352201257861637</v>
      </c>
      <c r="E65" s="2">
        <v>32</v>
      </c>
      <c r="F65" s="2">
        <v>46.153846153846132</v>
      </c>
      <c r="G65" s="2">
        <v>0.88888888888889994</v>
      </c>
      <c r="H65" s="2">
        <v>58.024691358024683</v>
      </c>
      <c r="I65" s="2" t="s">
        <v>58</v>
      </c>
      <c r="J65" s="2">
        <v>18.44569288389512</v>
      </c>
    </row>
    <row r="66" spans="2:10" s="120" customFormat="1" ht="12.75" customHeight="1" x14ac:dyDescent="0.2">
      <c r="B66" s="140" t="s">
        <v>72</v>
      </c>
      <c r="C66" s="37"/>
      <c r="D66" s="2">
        <v>27.810650887573971</v>
      </c>
      <c r="E66" s="2">
        <v>40.540540540540547</v>
      </c>
      <c r="F66" s="2">
        <v>-7.6923076923076934</v>
      </c>
      <c r="G66" s="2">
        <v>-7.7519379844961236</v>
      </c>
      <c r="H66" s="2">
        <v>21.05263157894737</v>
      </c>
      <c r="I66" s="2" t="s">
        <v>58</v>
      </c>
      <c r="J66" s="2">
        <v>21.563682219419931</v>
      </c>
    </row>
    <row r="67" spans="2:10" s="120" customFormat="1" ht="12.75" customHeight="1" x14ac:dyDescent="0.2">
      <c r="B67" s="5"/>
      <c r="C67" s="37"/>
      <c r="D67" s="2">
        <v>19.778188539741222</v>
      </c>
      <c r="E67" s="2">
        <v>20.930232558139522</v>
      </c>
      <c r="F67" s="2">
        <v>9.0909090909090793</v>
      </c>
      <c r="G67" s="2">
        <v>25.263157894736835</v>
      </c>
      <c r="H67" s="2">
        <v>-8</v>
      </c>
      <c r="I67" s="2" t="s">
        <v>58</v>
      </c>
      <c r="J67" s="2">
        <v>17.704517704517713</v>
      </c>
    </row>
    <row r="68" spans="2:10" s="120" customFormat="1" ht="12.75" customHeight="1" x14ac:dyDescent="0.2">
      <c r="B68" s="140" t="s">
        <v>73</v>
      </c>
      <c r="C68" s="37"/>
      <c r="D68" s="2">
        <v>10.714285714285722</v>
      </c>
      <c r="E68" s="2">
        <v>25</v>
      </c>
      <c r="F68" s="2">
        <v>-47.619047619047613</v>
      </c>
      <c r="G68" s="2">
        <v>0</v>
      </c>
      <c r="H68" s="2">
        <v>32.5</v>
      </c>
      <c r="I68" s="2" t="s">
        <v>58</v>
      </c>
      <c r="J68" s="2">
        <v>10.079999999999998</v>
      </c>
    </row>
    <row r="69" spans="2:10" s="120" customFormat="1" ht="12.75" customHeight="1" x14ac:dyDescent="0.2">
      <c r="B69" s="5"/>
      <c r="C69" s="37"/>
      <c r="D69" s="2">
        <v>23.670212765957444</v>
      </c>
      <c r="E69" s="2">
        <v>49.122807017543863</v>
      </c>
      <c r="F69" s="2">
        <v>-35.294117647058826</v>
      </c>
      <c r="G69" s="2">
        <v>45.098039215686271</v>
      </c>
      <c r="H69" s="2">
        <v>3.9215686274509949</v>
      </c>
      <c r="I69" s="2" t="s">
        <v>58</v>
      </c>
      <c r="J69" s="2">
        <v>24.637681159420282</v>
      </c>
    </row>
    <row r="70" spans="2:10" s="120" customFormat="1" ht="12.75" customHeight="1" x14ac:dyDescent="0.2">
      <c r="B70" s="140" t="s">
        <v>95</v>
      </c>
      <c r="C70" s="37"/>
      <c r="D70" s="2">
        <v>38.571428571428555</v>
      </c>
      <c r="E70" s="2">
        <v>15.555555555555543</v>
      </c>
      <c r="F70" s="2">
        <v>37.5</v>
      </c>
      <c r="G70" s="2">
        <v>19.354838709677423</v>
      </c>
      <c r="H70" s="2">
        <v>85</v>
      </c>
      <c r="I70" s="2" t="s">
        <v>58</v>
      </c>
      <c r="J70" s="2">
        <v>35.655737704918039</v>
      </c>
    </row>
    <row r="71" spans="2:10" s="120" customFormat="1" ht="12.75" customHeight="1" x14ac:dyDescent="0.2">
      <c r="B71" s="5"/>
      <c r="C71" s="37"/>
      <c r="D71" s="2">
        <v>16.867469879518083</v>
      </c>
      <c r="E71" s="2">
        <v>6.1224489795918373</v>
      </c>
      <c r="F71" s="2">
        <v>120.00000000000003</v>
      </c>
      <c r="G71" s="2">
        <v>12.12121212121211</v>
      </c>
      <c r="H71" s="2">
        <v>105.55555555555554</v>
      </c>
      <c r="I71" s="2" t="s">
        <v>58</v>
      </c>
      <c r="J71" s="2">
        <v>22.140221402214038</v>
      </c>
    </row>
    <row r="72" spans="2:10" s="120" customFormat="1" ht="12.75" customHeight="1" x14ac:dyDescent="0.2">
      <c r="B72" s="140" t="s">
        <v>96</v>
      </c>
      <c r="C72" s="37"/>
      <c r="D72" s="2">
        <v>5.5118110236220446</v>
      </c>
      <c r="E72" s="2">
        <v>-32.432432432432435</v>
      </c>
      <c r="F72" s="2">
        <v>-25</v>
      </c>
      <c r="G72" s="2">
        <v>10.000000000000014</v>
      </c>
      <c r="H72" s="2">
        <v>34.615384615384613</v>
      </c>
      <c r="I72" s="2" t="s">
        <v>58</v>
      </c>
      <c r="J72" s="2">
        <v>1.3513513513513544</v>
      </c>
    </row>
    <row r="73" spans="2:10" s="120" customFormat="1" ht="12.75" customHeight="1" x14ac:dyDescent="0.2">
      <c r="B73" s="5"/>
      <c r="C73" s="37"/>
      <c r="D73" s="2">
        <v>15.517241379310349</v>
      </c>
      <c r="E73" s="2">
        <v>0</v>
      </c>
      <c r="F73" s="2" t="s">
        <v>58</v>
      </c>
      <c r="G73" s="2">
        <v>46.666666666666657</v>
      </c>
      <c r="H73" s="2">
        <v>45.833333333333314</v>
      </c>
      <c r="I73" s="2" t="s">
        <v>58</v>
      </c>
      <c r="J73" s="2">
        <v>19.047619047619051</v>
      </c>
    </row>
    <row r="74" spans="2:10" s="120" customFormat="1" ht="12.75" customHeight="1" x14ac:dyDescent="0.2">
      <c r="B74" s="140" t="s">
        <v>97</v>
      </c>
      <c r="C74" s="37"/>
      <c r="D74" s="2">
        <v>-12.121212121212125</v>
      </c>
      <c r="E74" s="2">
        <v>36</v>
      </c>
      <c r="F74" s="2">
        <v>85.714285714285722</v>
      </c>
      <c r="G74" s="2">
        <v>-10</v>
      </c>
      <c r="H74" s="2">
        <v>54.545454545454533</v>
      </c>
      <c r="I74" s="2" t="s">
        <v>58</v>
      </c>
      <c r="J74" s="2">
        <v>8.5271317829457303</v>
      </c>
    </row>
    <row r="75" spans="2:10" s="120" customFormat="1" ht="12.75" customHeight="1" x14ac:dyDescent="0.2">
      <c r="B75" s="5"/>
      <c r="C75" s="37"/>
      <c r="D75" s="2">
        <v>3.5714285714285836</v>
      </c>
      <c r="E75" s="2">
        <v>100</v>
      </c>
      <c r="F75" s="2">
        <v>44.444444444444429</v>
      </c>
      <c r="G75" s="2">
        <v>80</v>
      </c>
      <c r="H75" s="2">
        <v>21.428571428571416</v>
      </c>
      <c r="I75" s="2" t="s">
        <v>58</v>
      </c>
      <c r="J75" s="2">
        <v>32.075471698113205</v>
      </c>
    </row>
    <row r="76" spans="2:10" s="120" customFormat="1" ht="12.75" customHeight="1" x14ac:dyDescent="0.2">
      <c r="B76" s="140" t="s">
        <v>98</v>
      </c>
      <c r="C76" s="37"/>
      <c r="D76" s="2">
        <v>5.5555555555555571</v>
      </c>
      <c r="E76" s="2">
        <v>12.000000000000014</v>
      </c>
      <c r="F76" s="2">
        <v>60</v>
      </c>
      <c r="G76" s="2">
        <v>-30</v>
      </c>
      <c r="H76" s="2">
        <v>22.222222222222229</v>
      </c>
      <c r="I76" s="2" t="s">
        <v>58</v>
      </c>
      <c r="J76" s="2">
        <v>9.5744680851063748</v>
      </c>
    </row>
    <row r="77" spans="2:10" s="120" customFormat="1" ht="12.75" customHeight="1" x14ac:dyDescent="0.2">
      <c r="B77" s="5"/>
      <c r="C77" s="37"/>
      <c r="D77" s="2">
        <v>40.740740740740733</v>
      </c>
      <c r="E77" s="2">
        <v>64.70588235294116</v>
      </c>
      <c r="F77" s="2">
        <v>60</v>
      </c>
      <c r="G77" s="2">
        <v>0</v>
      </c>
      <c r="H77" s="2">
        <v>46.666666666666657</v>
      </c>
      <c r="I77" s="2" t="s">
        <v>58</v>
      </c>
      <c r="J77" s="2">
        <v>45.070422535211264</v>
      </c>
    </row>
    <row r="78" spans="2:10" s="120" customFormat="1" ht="12.75" customHeight="1" x14ac:dyDescent="0.2">
      <c r="B78" s="140" t="s">
        <v>99</v>
      </c>
      <c r="C78" s="37"/>
      <c r="D78" s="2">
        <v>4.5454545454545467</v>
      </c>
      <c r="E78" s="2">
        <v>20</v>
      </c>
      <c r="F78" s="2">
        <v>0</v>
      </c>
      <c r="G78" s="2" t="s">
        <v>58</v>
      </c>
      <c r="H78" s="2">
        <v>240</v>
      </c>
      <c r="I78" s="2" t="s">
        <v>58</v>
      </c>
      <c r="J78" s="2">
        <v>41.071428571428584</v>
      </c>
    </row>
    <row r="79" spans="2:10" s="120" customFormat="1" ht="12.75" customHeight="1" x14ac:dyDescent="0.2">
      <c r="B79" s="16"/>
      <c r="C79" s="37"/>
      <c r="D79" s="2">
        <v>-4.1666666666666572</v>
      </c>
      <c r="E79" s="2">
        <v>50</v>
      </c>
      <c r="F79" s="2">
        <v>66.666666666666686</v>
      </c>
      <c r="G79" s="2">
        <v>11.111111111111114</v>
      </c>
      <c r="H79" s="2">
        <v>183.33333333333337</v>
      </c>
      <c r="I79" s="2" t="s">
        <v>58</v>
      </c>
      <c r="J79" s="2">
        <v>36.206896551724128</v>
      </c>
    </row>
    <row r="80" spans="2:10" s="120" customFormat="1" ht="12.75" customHeight="1" x14ac:dyDescent="0.2">
      <c r="B80" s="167" t="s">
        <v>9</v>
      </c>
      <c r="C80" s="37"/>
      <c r="D80" s="2">
        <v>16.393442622950815</v>
      </c>
      <c r="E80" s="2">
        <v>50.617283950617292</v>
      </c>
      <c r="F80" s="2">
        <v>-8.8235294117647101</v>
      </c>
      <c r="G80" s="2">
        <v>8.8235294117646959</v>
      </c>
      <c r="H80" s="2">
        <v>56.626506024096386</v>
      </c>
      <c r="I80" s="2" t="s">
        <v>58</v>
      </c>
      <c r="J80" s="2">
        <v>33.447098976109231</v>
      </c>
    </row>
    <row r="81" spans="2:18" s="120" customFormat="1" ht="12.75" customHeight="1" x14ac:dyDescent="0.2">
      <c r="B81" s="5"/>
      <c r="C81" s="38"/>
      <c r="D81" s="2">
        <v>18.333333333333329</v>
      </c>
      <c r="E81" s="2">
        <v>84.848484848484844</v>
      </c>
      <c r="F81" s="2">
        <v>93.75</v>
      </c>
      <c r="G81" s="2">
        <v>0</v>
      </c>
      <c r="H81" s="2">
        <v>113.11475409836066</v>
      </c>
      <c r="I81" s="2" t="s">
        <v>58</v>
      </c>
      <c r="J81" s="2">
        <v>62.240663900414944</v>
      </c>
    </row>
    <row r="82" spans="2:18" s="120" customFormat="1" ht="12.75" customHeight="1" x14ac:dyDescent="0.2">
      <c r="B82" s="30"/>
      <c r="C82" s="38"/>
      <c r="D82" s="39"/>
      <c r="E82" s="39"/>
      <c r="F82" s="39"/>
      <c r="G82" s="39"/>
      <c r="H82" s="39"/>
      <c r="I82" s="39"/>
      <c r="J82" s="39"/>
    </row>
    <row r="83" spans="2:18" s="120" customFormat="1" ht="12.75" customHeight="1" x14ac:dyDescent="0.2">
      <c r="B83" s="6" t="s">
        <v>6</v>
      </c>
      <c r="C83" s="30"/>
      <c r="D83" s="40">
        <v>14.590747330960866</v>
      </c>
      <c r="E83" s="40">
        <v>7.8590785907859129</v>
      </c>
      <c r="F83" s="40">
        <v>8.5889570552147205</v>
      </c>
      <c r="G83" s="40">
        <v>10.498960498960514</v>
      </c>
      <c r="H83" s="40">
        <v>27.272727272727266</v>
      </c>
      <c r="I83" s="40" t="s">
        <v>58</v>
      </c>
      <c r="J83" s="40">
        <v>13.12995565112216</v>
      </c>
      <c r="K83" s="174"/>
      <c r="L83" s="174"/>
    </row>
    <row r="84" spans="2:18" s="120" customFormat="1" ht="12.75" customHeight="1" x14ac:dyDescent="0.2">
      <c r="B84" s="30"/>
      <c r="C84" s="30"/>
      <c r="D84" s="40">
        <v>17.245945051307515</v>
      </c>
      <c r="E84" s="40">
        <v>28.594507269789972</v>
      </c>
      <c r="F84" s="40">
        <v>5.3571428571428612</v>
      </c>
      <c r="G84" s="40">
        <v>16.386861313868621</v>
      </c>
      <c r="H84" s="40">
        <v>24.390243902439025</v>
      </c>
      <c r="I84" s="40">
        <v>-100</v>
      </c>
      <c r="J84" s="40">
        <v>18.180541906500068</v>
      </c>
      <c r="K84" s="174"/>
      <c r="L84" s="174"/>
    </row>
    <row r="85" spans="2:18" s="120" customFormat="1" ht="12.75" customHeight="1" x14ac:dyDescent="0.2">
      <c r="B85" s="30"/>
      <c r="C85" s="30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</row>
    <row r="86" spans="2:18" s="120" customFormat="1" ht="12.75" customHeight="1" x14ac:dyDescent="0.2">
      <c r="B86" s="30"/>
      <c r="C86" s="30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</row>
    <row r="87" spans="2:18" s="120" customFormat="1" ht="12.75" customHeight="1" x14ac:dyDescent="0.2">
      <c r="B87" s="30"/>
      <c r="C87" s="30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</row>
    <row r="88" spans="2:18" ht="12.75" customHeight="1" x14ac:dyDescent="0.2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2:18" ht="12.75" customHeight="1" x14ac:dyDescent="0.2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2:18" ht="12.75" customHeight="1" x14ac:dyDescent="0.2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</sheetData>
  <mergeCells count="6">
    <mergeCell ref="P6:Q6"/>
    <mergeCell ref="F6:G6"/>
    <mergeCell ref="H6:I6"/>
    <mergeCell ref="J6:K6"/>
    <mergeCell ref="L6:M6"/>
    <mergeCell ref="N6:O6"/>
  </mergeCells>
  <phoneticPr fontId="2" type="noConversion"/>
  <pageMargins left="0.75" right="0.75" top="1" bottom="0.36" header="0.5" footer="0.5"/>
  <pageSetup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P85"/>
  <sheetViews>
    <sheetView topLeftCell="A58" zoomScaleNormal="100" workbookViewId="0">
      <selection activeCell="C75" sqref="C75:C76"/>
    </sheetView>
  </sheetViews>
  <sheetFormatPr defaultColWidth="9.140625" defaultRowHeight="15" customHeight="1" x14ac:dyDescent="0.2"/>
  <cols>
    <col min="1" max="1" width="9.140625" style="22"/>
    <col min="2" max="2" width="17.85546875" style="21" bestFit="1" customWidth="1"/>
    <col min="3" max="3" width="17.85546875" style="21" customWidth="1"/>
    <col min="4" max="10" width="15.5703125" style="22" customWidth="1"/>
    <col min="11" max="11" width="12.28515625" style="115" bestFit="1" customWidth="1"/>
    <col min="12" max="16384" width="9.140625" style="22"/>
  </cols>
  <sheetData>
    <row r="3" spans="2:16" ht="12.75" customHeight="1" x14ac:dyDescent="0.2">
      <c r="B3" s="20" t="s">
        <v>76</v>
      </c>
      <c r="J3" s="115"/>
    </row>
    <row r="4" spans="2:16" ht="12.75" customHeight="1" x14ac:dyDescent="0.2">
      <c r="B4" s="20" t="s">
        <v>101</v>
      </c>
    </row>
    <row r="5" spans="2:16" ht="12.75" customHeight="1" x14ac:dyDescent="0.2">
      <c r="B5" s="20" t="s">
        <v>12</v>
      </c>
    </row>
    <row r="6" spans="2:16" s="23" customFormat="1" ht="25.5" customHeight="1" x14ac:dyDescent="0.2">
      <c r="B6" s="122" t="s">
        <v>111</v>
      </c>
      <c r="C6" s="122" t="s">
        <v>112</v>
      </c>
      <c r="D6" s="158" t="s">
        <v>0</v>
      </c>
      <c r="E6" s="158" t="s">
        <v>1</v>
      </c>
      <c r="F6" s="158" t="s">
        <v>2</v>
      </c>
      <c r="G6" s="158" t="s">
        <v>3</v>
      </c>
      <c r="H6" s="158" t="s">
        <v>4</v>
      </c>
      <c r="I6" s="159" t="s">
        <v>5</v>
      </c>
      <c r="J6" s="159" t="s">
        <v>6</v>
      </c>
      <c r="K6" s="116"/>
      <c r="L6" s="117"/>
      <c r="M6" s="117"/>
      <c r="N6" s="117"/>
      <c r="O6" s="117"/>
      <c r="P6" s="117"/>
    </row>
    <row r="7" spans="2:16" s="125" customFormat="1" ht="12.75" x14ac:dyDescent="0.2">
      <c r="B7" s="155"/>
      <c r="C7" s="126"/>
      <c r="D7" s="156"/>
      <c r="E7" s="156"/>
      <c r="F7" s="156"/>
      <c r="G7" s="156"/>
      <c r="H7" s="156"/>
      <c r="I7" s="157"/>
      <c r="J7" s="157"/>
      <c r="K7" s="116"/>
      <c r="L7" s="117"/>
      <c r="M7" s="117"/>
      <c r="N7" s="117"/>
      <c r="O7" s="117"/>
      <c r="P7" s="117"/>
    </row>
    <row r="8" spans="2:16" s="120" customFormat="1" ht="12.75" customHeight="1" x14ac:dyDescent="0.2">
      <c r="B8" s="140" t="s">
        <v>92</v>
      </c>
      <c r="C8" s="141" t="s">
        <v>104</v>
      </c>
      <c r="D8" s="160">
        <v>23.119721999999999</v>
      </c>
      <c r="E8" s="160">
        <v>4.706162</v>
      </c>
      <c r="F8" s="160">
        <v>0.52391299999999996</v>
      </c>
      <c r="G8" s="160">
        <v>79.634276999999997</v>
      </c>
      <c r="H8" s="160">
        <v>6.954809</v>
      </c>
      <c r="I8" s="161">
        <v>0</v>
      </c>
      <c r="J8" s="161">
        <v>114.93888299999999</v>
      </c>
      <c r="K8" s="152"/>
      <c r="L8" s="118"/>
      <c r="M8" s="118"/>
      <c r="N8" s="118"/>
      <c r="O8" s="118"/>
      <c r="P8" s="118"/>
    </row>
    <row r="9" spans="2:16" s="120" customFormat="1" ht="12.75" customHeight="1" x14ac:dyDescent="0.2">
      <c r="B9" s="140"/>
      <c r="C9" s="141" t="s">
        <v>105</v>
      </c>
      <c r="D9" s="160">
        <v>26.839611999999999</v>
      </c>
      <c r="E9" s="160">
        <v>5.416982</v>
      </c>
      <c r="F9" s="160">
        <v>1.09023</v>
      </c>
      <c r="G9" s="160">
        <v>79.055947000000003</v>
      </c>
      <c r="H9" s="160">
        <v>5.8108919999999999</v>
      </c>
      <c r="I9" s="161">
        <v>0</v>
      </c>
      <c r="J9" s="161">
        <v>118.213663</v>
      </c>
      <c r="K9" s="152"/>
      <c r="L9" s="118"/>
      <c r="M9" s="118"/>
      <c r="N9" s="118"/>
      <c r="O9" s="118"/>
      <c r="P9" s="118"/>
    </row>
    <row r="10" spans="2:16" s="120" customFormat="1" ht="12.75" customHeight="1" x14ac:dyDescent="0.2">
      <c r="B10" s="140"/>
      <c r="C10" s="144" t="s">
        <v>106</v>
      </c>
      <c r="D10" s="160">
        <v>29.384592999999999</v>
      </c>
      <c r="E10" s="160">
        <v>4.9133100000000001</v>
      </c>
      <c r="F10" s="160">
        <v>0.64681699999999998</v>
      </c>
      <c r="G10" s="160">
        <v>86.697293000000002</v>
      </c>
      <c r="H10" s="160">
        <v>4.9635210000000001</v>
      </c>
      <c r="I10" s="161">
        <v>0</v>
      </c>
      <c r="J10" s="161">
        <v>126.60553399999999</v>
      </c>
      <c r="K10" s="152"/>
      <c r="L10" s="118"/>
      <c r="M10" s="118"/>
      <c r="N10" s="118"/>
      <c r="O10" s="118"/>
      <c r="P10" s="118"/>
    </row>
    <row r="11" spans="2:16" s="120" customFormat="1" ht="12.75" customHeight="1" x14ac:dyDescent="0.2">
      <c r="B11" s="140" t="s">
        <v>93</v>
      </c>
      <c r="C11" s="119"/>
      <c r="D11" s="160">
        <v>98.789241000000004</v>
      </c>
      <c r="E11" s="160">
        <v>23.552492000000001</v>
      </c>
      <c r="F11" s="160">
        <v>2.5575839999999999</v>
      </c>
      <c r="G11" s="160">
        <v>80.137559999999993</v>
      </c>
      <c r="H11" s="160">
        <v>15.640127</v>
      </c>
      <c r="I11" s="161">
        <v>0</v>
      </c>
      <c r="J11" s="161">
        <v>220.67700400000001</v>
      </c>
      <c r="K11" s="152"/>
      <c r="L11" s="118"/>
      <c r="M11" s="118"/>
      <c r="N11" s="118"/>
      <c r="O11" s="118"/>
      <c r="P11" s="118"/>
    </row>
    <row r="12" spans="2:16" s="120" customFormat="1" ht="12.75" customHeight="1" x14ac:dyDescent="0.2">
      <c r="B12" s="140"/>
      <c r="C12" s="119"/>
      <c r="D12" s="160">
        <v>91.071796000000006</v>
      </c>
      <c r="E12" s="160">
        <v>15.901833</v>
      </c>
      <c r="F12" s="160">
        <v>6.9153209999999996</v>
      </c>
      <c r="G12" s="160">
        <v>74.286455000000004</v>
      </c>
      <c r="H12" s="160">
        <v>18.911809000000002</v>
      </c>
      <c r="I12" s="161">
        <v>0</v>
      </c>
      <c r="J12" s="161">
        <v>207.08721400000002</v>
      </c>
      <c r="K12" s="152"/>
      <c r="L12" s="118"/>
      <c r="M12" s="118"/>
      <c r="N12" s="118"/>
      <c r="O12" s="118"/>
      <c r="P12" s="118"/>
    </row>
    <row r="13" spans="2:16" s="120" customFormat="1" ht="12.75" customHeight="1" x14ac:dyDescent="0.2">
      <c r="B13" s="140"/>
      <c r="C13" s="119"/>
      <c r="D13" s="160">
        <v>107.870126</v>
      </c>
      <c r="E13" s="160">
        <v>18.281248999999999</v>
      </c>
      <c r="F13" s="160">
        <v>2.3658329999999999</v>
      </c>
      <c r="G13" s="160">
        <v>88.205736000000002</v>
      </c>
      <c r="H13" s="160">
        <v>17.323568000000002</v>
      </c>
      <c r="I13" s="161">
        <v>0</v>
      </c>
      <c r="J13" s="161">
        <v>234.04651200000001</v>
      </c>
      <c r="K13" s="152"/>
      <c r="L13" s="118"/>
      <c r="M13" s="118"/>
      <c r="N13" s="118"/>
      <c r="O13" s="118"/>
      <c r="P13" s="118"/>
    </row>
    <row r="14" spans="2:16" s="120" customFormat="1" ht="12.75" customHeight="1" x14ac:dyDescent="0.2">
      <c r="B14" s="140" t="s">
        <v>94</v>
      </c>
      <c r="C14" s="119"/>
      <c r="D14" s="160">
        <v>173.74870000000001</v>
      </c>
      <c r="E14" s="160">
        <v>31.446580000000001</v>
      </c>
      <c r="F14" s="160">
        <v>4.9142479999999997</v>
      </c>
      <c r="G14" s="160">
        <v>53.861885999999998</v>
      </c>
      <c r="H14" s="160">
        <v>21.821857000000001</v>
      </c>
      <c r="I14" s="161">
        <v>0</v>
      </c>
      <c r="J14" s="161">
        <v>285.793271</v>
      </c>
      <c r="K14" s="152"/>
      <c r="L14" s="118"/>
      <c r="M14" s="118"/>
      <c r="N14" s="118"/>
      <c r="O14" s="118"/>
      <c r="P14" s="118"/>
    </row>
    <row r="15" spans="2:16" s="120" customFormat="1" ht="12.75" customHeight="1" x14ac:dyDescent="0.2">
      <c r="B15" s="140"/>
      <c r="C15" s="119"/>
      <c r="D15" s="160">
        <v>162.35110800000001</v>
      </c>
      <c r="E15" s="160">
        <v>25.316459999999999</v>
      </c>
      <c r="F15" s="160">
        <v>6.2924569999999997</v>
      </c>
      <c r="G15" s="160">
        <v>55.790731000000001</v>
      </c>
      <c r="H15" s="160">
        <v>20.789746999999998</v>
      </c>
      <c r="I15" s="161">
        <v>0</v>
      </c>
      <c r="J15" s="161">
        <v>270.540503</v>
      </c>
      <c r="K15" s="152"/>
      <c r="L15" s="118"/>
      <c r="M15" s="118"/>
      <c r="N15" s="118"/>
      <c r="O15" s="118"/>
      <c r="P15" s="118"/>
    </row>
    <row r="16" spans="2:16" s="120" customFormat="1" ht="12.75" customHeight="1" x14ac:dyDescent="0.2">
      <c r="B16" s="140"/>
      <c r="C16" s="119"/>
      <c r="D16" s="160">
        <v>191.097735</v>
      </c>
      <c r="E16" s="160">
        <v>34.228231000000001</v>
      </c>
      <c r="F16" s="160">
        <v>9.6067879999999999</v>
      </c>
      <c r="G16" s="160">
        <v>56.462755000000001</v>
      </c>
      <c r="H16" s="160">
        <v>32.350659</v>
      </c>
      <c r="I16" s="161">
        <v>0</v>
      </c>
      <c r="J16" s="161">
        <v>323.74616800000001</v>
      </c>
      <c r="K16" s="152"/>
      <c r="L16" s="118"/>
      <c r="M16" s="118"/>
      <c r="N16" s="118"/>
      <c r="O16" s="118"/>
      <c r="P16" s="118"/>
    </row>
    <row r="17" spans="2:16" s="120" customFormat="1" ht="12.75" customHeight="1" x14ac:dyDescent="0.2">
      <c r="B17" s="140" t="s">
        <v>72</v>
      </c>
      <c r="C17" s="119"/>
      <c r="D17" s="160">
        <v>180.47119799999999</v>
      </c>
      <c r="E17" s="160">
        <v>26.358408000000001</v>
      </c>
      <c r="F17" s="160">
        <v>9.0170010000000005</v>
      </c>
      <c r="G17" s="160">
        <v>44.618246999999997</v>
      </c>
      <c r="H17" s="160">
        <v>19.604348999999999</v>
      </c>
      <c r="I17" s="161">
        <v>0</v>
      </c>
      <c r="J17" s="161">
        <v>280.06920299999996</v>
      </c>
      <c r="K17" s="152"/>
      <c r="L17" s="118"/>
      <c r="M17" s="118"/>
      <c r="N17" s="118"/>
      <c r="O17" s="118"/>
      <c r="P17" s="118"/>
    </row>
    <row r="18" spans="2:16" s="120" customFormat="1" ht="12.75" customHeight="1" x14ac:dyDescent="0.2">
      <c r="B18" s="140"/>
      <c r="C18" s="119"/>
      <c r="D18" s="160">
        <v>191.41435000000001</v>
      </c>
      <c r="E18" s="160">
        <v>30.880178000000001</v>
      </c>
      <c r="F18" s="160">
        <v>7.4065200000000004</v>
      </c>
      <c r="G18" s="160">
        <v>32.857011</v>
      </c>
      <c r="H18" s="160">
        <v>26.225881000000001</v>
      </c>
      <c r="I18" s="161">
        <v>0</v>
      </c>
      <c r="J18" s="161">
        <v>288.78394000000003</v>
      </c>
      <c r="K18" s="152"/>
      <c r="L18" s="118"/>
      <c r="M18" s="118"/>
      <c r="N18" s="118"/>
      <c r="O18" s="118"/>
      <c r="P18" s="118"/>
    </row>
    <row r="19" spans="2:16" s="120" customFormat="1" ht="12.75" customHeight="1" x14ac:dyDescent="0.2">
      <c r="B19" s="140"/>
      <c r="C19" s="119"/>
      <c r="D19" s="160">
        <v>228.81103400000001</v>
      </c>
      <c r="E19" s="160">
        <v>36.569499</v>
      </c>
      <c r="F19" s="160">
        <v>8.7456300000000002</v>
      </c>
      <c r="G19" s="160">
        <v>41.721705</v>
      </c>
      <c r="H19" s="160">
        <v>24.021667000000001</v>
      </c>
      <c r="I19" s="161">
        <v>0</v>
      </c>
      <c r="J19" s="161">
        <v>339.86953499999998</v>
      </c>
      <c r="K19" s="152"/>
      <c r="L19" s="118"/>
      <c r="M19" s="118"/>
      <c r="N19" s="118"/>
      <c r="O19" s="118"/>
      <c r="P19" s="118"/>
    </row>
    <row r="20" spans="2:16" s="120" customFormat="1" ht="12.75" customHeight="1" x14ac:dyDescent="0.2">
      <c r="B20" s="140" t="s">
        <v>73</v>
      </c>
      <c r="C20" s="119"/>
      <c r="D20" s="160">
        <v>191.598445</v>
      </c>
      <c r="E20" s="160">
        <v>30.600194999999999</v>
      </c>
      <c r="F20" s="160">
        <v>9.5820419999999995</v>
      </c>
      <c r="G20" s="160">
        <v>33.541539</v>
      </c>
      <c r="H20" s="160">
        <v>18.313282000000001</v>
      </c>
      <c r="I20" s="161">
        <v>0.90900000000000003</v>
      </c>
      <c r="J20" s="161">
        <v>284.54450300000002</v>
      </c>
      <c r="K20" s="152"/>
      <c r="L20" s="118"/>
      <c r="M20" s="118"/>
      <c r="N20" s="118"/>
      <c r="O20" s="118"/>
      <c r="P20" s="118"/>
    </row>
    <row r="21" spans="2:16" s="120" customFormat="1" ht="12.75" customHeight="1" x14ac:dyDescent="0.2">
      <c r="B21" s="140"/>
      <c r="C21" s="119"/>
      <c r="D21" s="160">
        <v>170.87202500000001</v>
      </c>
      <c r="E21" s="160">
        <v>26.102166</v>
      </c>
      <c r="F21" s="160">
        <v>8.2029999999999994</v>
      </c>
      <c r="G21" s="160">
        <v>23.135114999999999</v>
      </c>
      <c r="H21" s="160">
        <v>23.276161999999999</v>
      </c>
      <c r="I21" s="161">
        <v>0</v>
      </c>
      <c r="J21" s="161">
        <v>251.58846800000003</v>
      </c>
      <c r="K21" s="152"/>
      <c r="L21" s="118"/>
      <c r="M21" s="118"/>
      <c r="N21" s="118"/>
      <c r="O21" s="118"/>
      <c r="P21" s="118"/>
    </row>
    <row r="22" spans="2:16" s="120" customFormat="1" ht="12.75" customHeight="1" x14ac:dyDescent="0.2">
      <c r="B22" s="140"/>
      <c r="C22" s="119"/>
      <c r="D22" s="160">
        <v>213.105828</v>
      </c>
      <c r="E22" s="160">
        <v>39.196283999999999</v>
      </c>
      <c r="F22" s="160">
        <v>4.8445</v>
      </c>
      <c r="G22" s="160">
        <v>33.356918</v>
      </c>
      <c r="H22" s="160">
        <v>23.853020000000001</v>
      </c>
      <c r="I22" s="161">
        <v>0</v>
      </c>
      <c r="J22" s="161">
        <v>314.35655000000003</v>
      </c>
      <c r="K22" s="152"/>
      <c r="L22" s="118"/>
      <c r="M22" s="118"/>
      <c r="N22" s="118"/>
      <c r="O22" s="118"/>
      <c r="P22" s="118"/>
    </row>
    <row r="23" spans="2:16" s="120" customFormat="1" ht="12.75" customHeight="1" x14ac:dyDescent="0.2">
      <c r="B23" s="140" t="s">
        <v>95</v>
      </c>
      <c r="C23" s="119"/>
      <c r="D23" s="160">
        <v>78.945400000000006</v>
      </c>
      <c r="E23" s="160">
        <v>25.483277999999999</v>
      </c>
      <c r="F23" s="160">
        <v>4.62</v>
      </c>
      <c r="G23" s="160">
        <v>16.956496999999999</v>
      </c>
      <c r="H23" s="160">
        <v>11.020250000000001</v>
      </c>
      <c r="I23" s="161">
        <v>0</v>
      </c>
      <c r="J23" s="161">
        <v>137.02542500000001</v>
      </c>
      <c r="K23" s="152"/>
      <c r="L23" s="118"/>
      <c r="M23" s="118"/>
      <c r="N23" s="118"/>
      <c r="O23" s="118"/>
      <c r="P23" s="118"/>
    </row>
    <row r="24" spans="2:16" s="120" customFormat="1" ht="12.75" customHeight="1" x14ac:dyDescent="0.2">
      <c r="B24" s="140"/>
      <c r="C24" s="119"/>
      <c r="D24" s="160">
        <v>91.702527000000003</v>
      </c>
      <c r="E24" s="160">
        <v>27.20825</v>
      </c>
      <c r="F24" s="160">
        <v>2.71</v>
      </c>
      <c r="G24" s="160">
        <v>17.746078000000001</v>
      </c>
      <c r="H24" s="160">
        <v>9.9637510000000002</v>
      </c>
      <c r="I24" s="161">
        <v>0</v>
      </c>
      <c r="J24" s="161">
        <v>149.33060599999999</v>
      </c>
      <c r="K24" s="152"/>
      <c r="L24" s="118"/>
      <c r="M24" s="118"/>
      <c r="N24" s="118"/>
      <c r="O24" s="118"/>
      <c r="P24" s="118"/>
    </row>
    <row r="25" spans="2:16" s="120" customFormat="1" ht="12.75" customHeight="1" x14ac:dyDescent="0.2">
      <c r="B25" s="140"/>
      <c r="C25" s="119"/>
      <c r="D25" s="160">
        <v>108.306848</v>
      </c>
      <c r="E25" s="160">
        <v>29.031133000000001</v>
      </c>
      <c r="F25" s="160">
        <v>6.32</v>
      </c>
      <c r="G25" s="160">
        <v>20.320589999999999</v>
      </c>
      <c r="H25" s="160">
        <v>19.644337</v>
      </c>
      <c r="I25" s="161">
        <v>0</v>
      </c>
      <c r="J25" s="161">
        <v>183.62290800000002</v>
      </c>
      <c r="K25" s="152"/>
      <c r="L25" s="118"/>
      <c r="M25" s="118"/>
      <c r="N25" s="118"/>
      <c r="O25" s="118"/>
      <c r="P25" s="118"/>
    </row>
    <row r="26" spans="2:16" s="120" customFormat="1" ht="12.75" customHeight="1" x14ac:dyDescent="0.2">
      <c r="B26" s="140" t="s">
        <v>96</v>
      </c>
      <c r="C26" s="119"/>
      <c r="D26" s="160">
        <v>83.011362000000005</v>
      </c>
      <c r="E26" s="160">
        <v>24.125188999999999</v>
      </c>
      <c r="F26" s="160">
        <v>7.6999060000000004</v>
      </c>
      <c r="G26" s="160">
        <v>12.935001</v>
      </c>
      <c r="H26" s="160">
        <v>16.852633999999998</v>
      </c>
      <c r="I26" s="161">
        <v>0</v>
      </c>
      <c r="J26" s="161">
        <v>144.62409199999999</v>
      </c>
      <c r="K26" s="152"/>
      <c r="L26" s="118"/>
      <c r="M26" s="118"/>
      <c r="N26" s="118"/>
      <c r="O26" s="118"/>
      <c r="P26" s="118"/>
    </row>
    <row r="27" spans="2:16" s="120" customFormat="1" ht="12.75" customHeight="1" x14ac:dyDescent="0.2">
      <c r="B27" s="140"/>
      <c r="C27" s="119"/>
      <c r="D27" s="160">
        <v>75.464055999999999</v>
      </c>
      <c r="E27" s="160">
        <v>16.224418</v>
      </c>
      <c r="F27" s="160">
        <v>5.8360000000000003</v>
      </c>
      <c r="G27" s="160">
        <v>9.8846190000000007</v>
      </c>
      <c r="H27" s="160">
        <v>15.297117</v>
      </c>
      <c r="I27" s="161">
        <v>0</v>
      </c>
      <c r="J27" s="161">
        <v>122.70621</v>
      </c>
      <c r="K27" s="152"/>
      <c r="L27" s="118"/>
      <c r="M27" s="118"/>
      <c r="N27" s="118"/>
      <c r="O27" s="118"/>
      <c r="P27" s="118"/>
    </row>
    <row r="28" spans="2:16" s="120" customFormat="1" ht="12.75" customHeight="1" x14ac:dyDescent="0.2">
      <c r="B28" s="140"/>
      <c r="C28" s="119"/>
      <c r="D28" s="160">
        <v>87.588757999999999</v>
      </c>
      <c r="E28" s="160">
        <v>16.201000000000001</v>
      </c>
      <c r="F28" s="160">
        <v>6.12</v>
      </c>
      <c r="G28" s="160">
        <v>14.354794</v>
      </c>
      <c r="H28" s="160">
        <v>22.694298</v>
      </c>
      <c r="I28" s="161">
        <v>0</v>
      </c>
      <c r="J28" s="161">
        <v>146.95885000000001</v>
      </c>
      <c r="K28" s="152"/>
      <c r="L28" s="118"/>
      <c r="M28" s="118"/>
      <c r="N28" s="118"/>
      <c r="O28" s="118"/>
      <c r="P28" s="118"/>
    </row>
    <row r="29" spans="2:16" s="120" customFormat="1" ht="12.75" customHeight="1" x14ac:dyDescent="0.2">
      <c r="B29" s="140" t="s">
        <v>97</v>
      </c>
      <c r="C29" s="119"/>
      <c r="D29" s="160">
        <v>49.552250000000001</v>
      </c>
      <c r="E29" s="160">
        <v>18.988</v>
      </c>
      <c r="F29" s="160">
        <v>5.36</v>
      </c>
      <c r="G29" s="160">
        <v>14.900228</v>
      </c>
      <c r="H29" s="160">
        <v>8.2773330000000005</v>
      </c>
      <c r="I29" s="161">
        <v>0</v>
      </c>
      <c r="J29" s="161">
        <v>97.077810999999997</v>
      </c>
      <c r="K29" s="152"/>
      <c r="L29" s="118"/>
      <c r="M29" s="118"/>
      <c r="N29" s="118"/>
      <c r="O29" s="118"/>
      <c r="P29" s="118"/>
    </row>
    <row r="30" spans="2:16" s="120" customFormat="1" ht="12.75" customHeight="1" x14ac:dyDescent="0.2">
      <c r="B30" s="140"/>
      <c r="C30" s="119"/>
      <c r="D30" s="160">
        <v>42.347499999999997</v>
      </c>
      <c r="E30" s="160">
        <v>12.810833000000001</v>
      </c>
      <c r="F30" s="160">
        <v>6.84152</v>
      </c>
      <c r="G30" s="160">
        <v>7.5296830000000003</v>
      </c>
      <c r="H30" s="160">
        <v>10.684543</v>
      </c>
      <c r="I30" s="161">
        <v>0</v>
      </c>
      <c r="J30" s="161">
        <v>80.214079000000012</v>
      </c>
      <c r="K30" s="152"/>
      <c r="L30" s="118"/>
      <c r="M30" s="118"/>
      <c r="N30" s="118"/>
      <c r="O30" s="118"/>
      <c r="P30" s="118"/>
    </row>
    <row r="31" spans="2:16" s="120" customFormat="1" ht="12.75" customHeight="1" x14ac:dyDescent="0.2">
      <c r="B31" s="140"/>
      <c r="C31" s="119"/>
      <c r="D31" s="160">
        <v>43.791001000000001</v>
      </c>
      <c r="E31" s="160">
        <v>25.9374</v>
      </c>
      <c r="F31" s="160">
        <v>10.050000000000001</v>
      </c>
      <c r="G31" s="160">
        <v>13.505635</v>
      </c>
      <c r="H31" s="160">
        <v>12.980546</v>
      </c>
      <c r="I31" s="161">
        <v>0</v>
      </c>
      <c r="J31" s="161">
        <v>106.264582</v>
      </c>
      <c r="K31" s="152"/>
      <c r="L31" s="118"/>
      <c r="M31" s="118"/>
      <c r="N31" s="118"/>
      <c r="O31" s="118"/>
      <c r="P31" s="118"/>
    </row>
    <row r="32" spans="2:16" s="120" customFormat="1" ht="12.75" customHeight="1" x14ac:dyDescent="0.2">
      <c r="B32" s="140" t="s">
        <v>98</v>
      </c>
      <c r="C32" s="119"/>
      <c r="D32" s="160">
        <v>30.995888000000001</v>
      </c>
      <c r="E32" s="160">
        <v>21.513999999999999</v>
      </c>
      <c r="F32" s="160">
        <v>4.3729699999999996</v>
      </c>
      <c r="G32" s="160">
        <v>8.4441360000000003</v>
      </c>
      <c r="H32" s="160">
        <v>15.343693999999999</v>
      </c>
      <c r="I32" s="161">
        <v>0</v>
      </c>
      <c r="J32" s="161">
        <v>80.670688000000013</v>
      </c>
      <c r="K32" s="152"/>
      <c r="L32" s="118"/>
      <c r="M32" s="118"/>
      <c r="N32" s="118"/>
      <c r="O32" s="118"/>
      <c r="P32" s="118"/>
    </row>
    <row r="33" spans="2:16" s="120" customFormat="1" ht="12.75" customHeight="1" x14ac:dyDescent="0.2">
      <c r="B33" s="140"/>
      <c r="C33" s="119"/>
      <c r="D33" s="160">
        <v>23.021000000000001</v>
      </c>
      <c r="E33" s="160">
        <v>14.9</v>
      </c>
      <c r="F33" s="160">
        <v>4.3365</v>
      </c>
      <c r="G33" s="160">
        <v>6.00258</v>
      </c>
      <c r="H33" s="160">
        <v>12.589173000000001</v>
      </c>
      <c r="I33" s="161">
        <v>0</v>
      </c>
      <c r="J33" s="161">
        <v>60.849253000000004</v>
      </c>
      <c r="K33" s="152"/>
      <c r="L33" s="118"/>
      <c r="M33" s="118"/>
      <c r="N33" s="118"/>
      <c r="O33" s="118"/>
      <c r="P33" s="118"/>
    </row>
    <row r="34" spans="2:16" s="120" customFormat="1" ht="12.75" customHeight="1" x14ac:dyDescent="0.2">
      <c r="B34" s="140"/>
      <c r="C34" s="119"/>
      <c r="D34" s="160">
        <v>32.324666000000001</v>
      </c>
      <c r="E34" s="160">
        <v>24.289259999999999</v>
      </c>
      <c r="F34" s="160">
        <v>7.0019999999999998</v>
      </c>
      <c r="G34" s="160">
        <v>5.9470000000000001</v>
      </c>
      <c r="H34" s="160">
        <v>18.363486999999999</v>
      </c>
      <c r="I34" s="161">
        <v>0</v>
      </c>
      <c r="J34" s="161">
        <v>87.926412999999997</v>
      </c>
      <c r="K34" s="152"/>
      <c r="L34" s="118"/>
      <c r="M34" s="118"/>
      <c r="N34" s="118"/>
      <c r="O34" s="118"/>
      <c r="P34" s="118"/>
    </row>
    <row r="35" spans="2:16" s="120" customFormat="1" ht="12.75" customHeight="1" x14ac:dyDescent="0.2">
      <c r="B35" s="140" t="s">
        <v>99</v>
      </c>
      <c r="C35" s="119"/>
      <c r="D35" s="160">
        <v>20.919799999999999</v>
      </c>
      <c r="E35" s="160">
        <v>19.242999999999999</v>
      </c>
      <c r="F35" s="160">
        <v>4.7510000000000003</v>
      </c>
      <c r="G35" s="160">
        <v>3.7991000000000001</v>
      </c>
      <c r="H35" s="160">
        <v>4.7483950000000004</v>
      </c>
      <c r="I35" s="161">
        <v>0</v>
      </c>
      <c r="J35" s="161">
        <v>53.461295</v>
      </c>
      <c r="K35" s="152"/>
      <c r="L35" s="118"/>
      <c r="M35" s="118"/>
      <c r="N35" s="118"/>
      <c r="O35" s="118"/>
      <c r="P35" s="118"/>
    </row>
    <row r="36" spans="2:16" s="120" customFormat="1" ht="12.75" customHeight="1" x14ac:dyDescent="0.2">
      <c r="B36" s="140"/>
      <c r="C36" s="119"/>
      <c r="D36" s="160">
        <v>23.257000000000001</v>
      </c>
      <c r="E36" s="160">
        <v>15.638</v>
      </c>
      <c r="F36" s="160">
        <v>2.96</v>
      </c>
      <c r="G36" s="160">
        <v>8.67075</v>
      </c>
      <c r="H36" s="160">
        <v>5.7353040000000002</v>
      </c>
      <c r="I36" s="161">
        <v>0</v>
      </c>
      <c r="J36" s="161">
        <v>56.261054000000001</v>
      </c>
      <c r="K36" s="152"/>
      <c r="L36" s="118"/>
      <c r="M36" s="118"/>
      <c r="N36" s="118"/>
      <c r="O36" s="118"/>
      <c r="P36" s="118"/>
    </row>
    <row r="37" spans="2:16" s="120" customFormat="1" ht="12.75" customHeight="1" x14ac:dyDescent="0.2">
      <c r="B37" s="140"/>
      <c r="C37" s="119"/>
      <c r="D37" s="160">
        <v>21.982167</v>
      </c>
      <c r="E37" s="160">
        <v>23.321000000000002</v>
      </c>
      <c r="F37" s="160">
        <v>4.8639999999999999</v>
      </c>
      <c r="G37" s="160">
        <v>9.4818499999999997</v>
      </c>
      <c r="H37" s="160">
        <v>16.442025000000001</v>
      </c>
      <c r="I37" s="161">
        <v>0</v>
      </c>
      <c r="J37" s="161">
        <v>76.091042000000002</v>
      </c>
      <c r="K37" s="152"/>
      <c r="L37" s="118"/>
      <c r="M37" s="118"/>
      <c r="N37" s="118"/>
      <c r="O37" s="118"/>
      <c r="P37" s="118"/>
    </row>
    <row r="38" spans="2:16" s="120" customFormat="1" ht="12.75" customHeight="1" x14ac:dyDescent="0.2">
      <c r="B38" s="140" t="s">
        <v>9</v>
      </c>
      <c r="C38" s="119"/>
      <c r="D38" s="160">
        <v>110.22136500000001</v>
      </c>
      <c r="E38" s="160">
        <v>180.18638799999999</v>
      </c>
      <c r="F38" s="160">
        <v>61.009900000000002</v>
      </c>
      <c r="G38" s="160">
        <v>73.344828000000007</v>
      </c>
      <c r="H38" s="160">
        <v>227.07294200000001</v>
      </c>
      <c r="I38" s="161">
        <v>0</v>
      </c>
      <c r="J38" s="161">
        <v>651.83542299999999</v>
      </c>
      <c r="K38" s="153"/>
      <c r="L38" s="118"/>
      <c r="M38" s="118"/>
      <c r="N38" s="118"/>
      <c r="O38" s="118"/>
      <c r="P38" s="118"/>
    </row>
    <row r="39" spans="2:16" s="120" customFormat="1" ht="12.75" customHeight="1" x14ac:dyDescent="0.2">
      <c r="B39" s="140"/>
      <c r="C39" s="119"/>
      <c r="D39" s="160">
        <v>105.381</v>
      </c>
      <c r="E39" s="160">
        <v>142.27571599999999</v>
      </c>
      <c r="F39" s="160">
        <v>32.685974999999999</v>
      </c>
      <c r="G39" s="160">
        <v>66.957049999999995</v>
      </c>
      <c r="H39" s="160">
        <v>161.89845500000001</v>
      </c>
      <c r="I39" s="161">
        <v>5.8520289999999999</v>
      </c>
      <c r="J39" s="161">
        <v>515.05022499999995</v>
      </c>
      <c r="K39" s="154"/>
      <c r="L39" s="118"/>
      <c r="M39" s="118"/>
      <c r="N39" s="118"/>
      <c r="O39" s="118"/>
      <c r="P39" s="118"/>
    </row>
    <row r="40" spans="2:16" s="120" customFormat="1" ht="12.75" customHeight="1" x14ac:dyDescent="0.2">
      <c r="B40" s="140"/>
      <c r="C40" s="119"/>
      <c r="D40" s="160">
        <v>108.246223</v>
      </c>
      <c r="E40" s="160">
        <v>194.34223299999999</v>
      </c>
      <c r="F40" s="160">
        <v>79.688299999999998</v>
      </c>
      <c r="G40" s="160">
        <v>64.705112</v>
      </c>
      <c r="H40" s="160">
        <v>485.56809800000002</v>
      </c>
      <c r="I40" s="161">
        <v>0</v>
      </c>
      <c r="J40" s="161">
        <v>932.54996600000004</v>
      </c>
      <c r="K40" s="154"/>
      <c r="L40" s="118"/>
      <c r="M40" s="118"/>
      <c r="N40" s="118"/>
      <c r="O40" s="118"/>
      <c r="P40" s="118"/>
    </row>
    <row r="41" spans="2:16" s="120" customFormat="1" ht="12.75" customHeight="1" x14ac:dyDescent="0.2">
      <c r="B41" s="3" t="s">
        <v>6</v>
      </c>
      <c r="C41" s="20"/>
      <c r="D41" s="162">
        <v>1041.3733710000001</v>
      </c>
      <c r="E41" s="162">
        <v>406.20369199999999</v>
      </c>
      <c r="F41" s="162">
        <v>114.40856400000001</v>
      </c>
      <c r="G41" s="162">
        <v>422.1732990000001</v>
      </c>
      <c r="H41" s="162">
        <v>365.64967200000001</v>
      </c>
      <c r="I41" s="162">
        <v>0.90900000000000003</v>
      </c>
      <c r="J41" s="163">
        <v>2350.7175980000006</v>
      </c>
      <c r="K41" s="154"/>
    </row>
    <row r="42" spans="2:16" s="120" customFormat="1" ht="12.75" customHeight="1" x14ac:dyDescent="0.2">
      <c r="B42" s="30"/>
      <c r="C42" s="30"/>
      <c r="D42" s="162">
        <v>1003.7219739999999</v>
      </c>
      <c r="E42" s="162">
        <v>332.67483600000003</v>
      </c>
      <c r="F42" s="162">
        <v>85.277523000000002</v>
      </c>
      <c r="G42" s="162">
        <v>381.91601899999995</v>
      </c>
      <c r="H42" s="162">
        <v>311.18283400000001</v>
      </c>
      <c r="I42" s="162">
        <v>5.8520289999999999</v>
      </c>
      <c r="J42" s="163">
        <v>2120.625215</v>
      </c>
      <c r="K42" s="154"/>
    </row>
    <row r="43" spans="2:16" s="120" customFormat="1" ht="12.75" customHeight="1" x14ac:dyDescent="0.2">
      <c r="B43" s="30"/>
      <c r="C43" s="30"/>
      <c r="D43" s="162">
        <v>1172.508979</v>
      </c>
      <c r="E43" s="162">
        <v>446.31059899999997</v>
      </c>
      <c r="F43" s="162">
        <v>140.25386800000001</v>
      </c>
      <c r="G43" s="162">
        <v>434.759388</v>
      </c>
      <c r="H43" s="162">
        <v>678.20522600000004</v>
      </c>
      <c r="I43" s="162">
        <v>0</v>
      </c>
      <c r="J43" s="163">
        <v>2872.0380599999999</v>
      </c>
      <c r="K43" s="154"/>
    </row>
    <row r="44" spans="2:16" s="120" customFormat="1" ht="12.75" customHeight="1" x14ac:dyDescent="0.2">
      <c r="B44" s="30"/>
      <c r="C44" s="30"/>
      <c r="D44" s="164"/>
      <c r="E44" s="165"/>
      <c r="F44" s="165"/>
      <c r="G44" s="165"/>
      <c r="H44" s="165"/>
      <c r="I44" s="165"/>
      <c r="J44" s="165"/>
      <c r="K44" s="154"/>
    </row>
    <row r="45" spans="2:16" s="120" customFormat="1" ht="12.75" customHeight="1" x14ac:dyDescent="0.2">
      <c r="B45" s="20" t="s">
        <v>10</v>
      </c>
      <c r="C45" s="30"/>
      <c r="D45" s="166">
        <v>44.300232911260991</v>
      </c>
      <c r="E45" s="166">
        <v>17.279986857868408</v>
      </c>
      <c r="F45" s="166">
        <v>4.8669633518436779</v>
      </c>
      <c r="G45" s="166">
        <v>17.959337155564185</v>
      </c>
      <c r="H45" s="166">
        <v>15.554810680410789</v>
      </c>
      <c r="I45" s="166">
        <v>3.866904305193361E-2</v>
      </c>
      <c r="J45" s="166">
        <v>100</v>
      </c>
      <c r="K45" s="154"/>
    </row>
    <row r="46" spans="2:16" s="120" customFormat="1" ht="12.75" customHeight="1" x14ac:dyDescent="0.2">
      <c r="B46" s="30"/>
      <c r="C46" s="30"/>
      <c r="D46" s="166">
        <v>47.33141749425063</v>
      </c>
      <c r="E46" s="166">
        <v>15.6875827773273</v>
      </c>
      <c r="F46" s="166">
        <v>4.0213387258059177</v>
      </c>
      <c r="G46" s="166">
        <v>18.009595297583026</v>
      </c>
      <c r="H46" s="166">
        <v>14.674107984705822</v>
      </c>
      <c r="I46" s="166">
        <v>0.27595772032730453</v>
      </c>
      <c r="J46" s="166">
        <v>100</v>
      </c>
      <c r="K46" s="154"/>
    </row>
    <row r="47" spans="2:16" s="120" customFormat="1" ht="12.75" customHeight="1" x14ac:dyDescent="0.2">
      <c r="B47" s="30"/>
      <c r="C47" s="30"/>
      <c r="D47" s="166">
        <v>40.824980536643722</v>
      </c>
      <c r="E47" s="166">
        <v>15.539856703709559</v>
      </c>
      <c r="F47" s="166">
        <v>4.8834265100233392</v>
      </c>
      <c r="G47" s="166">
        <v>15.137661093530216</v>
      </c>
      <c r="H47" s="166">
        <v>23.614075156093165</v>
      </c>
      <c r="I47" s="166">
        <v>0</v>
      </c>
      <c r="J47" s="166">
        <v>100</v>
      </c>
      <c r="K47" s="154"/>
    </row>
    <row r="48" spans="2:16" ht="12.75" customHeight="1" x14ac:dyDescent="0.2">
      <c r="D48" s="4"/>
      <c r="E48" s="4"/>
      <c r="F48" s="4"/>
      <c r="G48" s="4"/>
      <c r="H48" s="4"/>
      <c r="I48" s="4"/>
      <c r="J48" s="4"/>
    </row>
    <row r="49" spans="2:11" ht="15" customHeight="1" x14ac:dyDescent="0.2">
      <c r="B49" s="17" t="s">
        <v>110</v>
      </c>
    </row>
    <row r="50" spans="2:11" ht="12.75" customHeight="1" x14ac:dyDescent="0.2">
      <c r="B50" s="17"/>
    </row>
    <row r="51" spans="2:11" ht="12.75" customHeight="1" x14ac:dyDescent="0.2">
      <c r="B51" s="17"/>
    </row>
    <row r="52" spans="2:11" ht="12.75" customHeight="1" x14ac:dyDescent="0.2">
      <c r="B52" s="17"/>
    </row>
    <row r="53" spans="2:11" ht="12.75" customHeight="1" x14ac:dyDescent="0.2">
      <c r="B53" s="20" t="s">
        <v>77</v>
      </c>
      <c r="C53" s="31"/>
      <c r="D53" s="32"/>
      <c r="E53" s="32"/>
      <c r="F53" s="32"/>
      <c r="G53" s="32"/>
      <c r="H53" s="32"/>
      <c r="I53" s="32"/>
    </row>
    <row r="54" spans="2:11" ht="12.75" customHeight="1" x14ac:dyDescent="0.2">
      <c r="B54" s="20" t="s">
        <v>13</v>
      </c>
      <c r="C54" s="31"/>
      <c r="D54" s="32"/>
      <c r="E54" s="32"/>
      <c r="F54" s="32"/>
      <c r="G54" s="32"/>
      <c r="H54" s="32"/>
      <c r="I54" s="32"/>
    </row>
    <row r="55" spans="2:11" ht="12.75" customHeight="1" x14ac:dyDescent="0.2">
      <c r="B55" s="33" t="s">
        <v>102</v>
      </c>
      <c r="C55" s="31"/>
      <c r="D55" s="32"/>
      <c r="E55" s="32"/>
      <c r="F55" s="32"/>
      <c r="G55" s="32"/>
      <c r="H55" s="32"/>
      <c r="I55" s="32"/>
    </row>
    <row r="56" spans="2:11" ht="12.75" customHeight="1" x14ac:dyDescent="0.2">
      <c r="B56" s="31"/>
      <c r="C56" s="31"/>
      <c r="D56" s="32"/>
      <c r="E56" s="32"/>
      <c r="F56" s="32"/>
      <c r="G56" s="32"/>
      <c r="H56" s="32"/>
      <c r="I56" s="32"/>
    </row>
    <row r="57" spans="2:11" s="23" customFormat="1" ht="27" customHeight="1" x14ac:dyDescent="0.2">
      <c r="B57" s="122" t="s">
        <v>111</v>
      </c>
      <c r="C57" s="122" t="s">
        <v>112</v>
      </c>
      <c r="D57" s="151" t="s">
        <v>0</v>
      </c>
      <c r="E57" s="151" t="s">
        <v>1</v>
      </c>
      <c r="F57" s="151" t="s">
        <v>2</v>
      </c>
      <c r="G57" s="151" t="s">
        <v>3</v>
      </c>
      <c r="H57" s="151" t="s">
        <v>4</v>
      </c>
      <c r="I57" s="151" t="s">
        <v>5</v>
      </c>
      <c r="J57" s="151" t="s">
        <v>6</v>
      </c>
      <c r="K57" s="121"/>
    </row>
    <row r="58" spans="2:11" s="125" customFormat="1" ht="12.75" x14ac:dyDescent="0.2">
      <c r="B58" s="149"/>
      <c r="C58" s="126"/>
      <c r="D58" s="150"/>
      <c r="E58" s="150"/>
      <c r="F58" s="150"/>
      <c r="G58" s="150"/>
      <c r="H58" s="150"/>
      <c r="I58" s="150"/>
      <c r="J58" s="150"/>
      <c r="K58" s="116"/>
    </row>
    <row r="59" spans="2:11" s="120" customFormat="1" ht="12.75" customHeight="1" x14ac:dyDescent="0.2">
      <c r="B59" s="140" t="s">
        <v>92</v>
      </c>
      <c r="C59" s="14" t="s">
        <v>107</v>
      </c>
      <c r="D59" s="1">
        <v>27.097518733140475</v>
      </c>
      <c r="E59" s="1">
        <v>4.4016334329332523</v>
      </c>
      <c r="F59" s="1">
        <v>23.458856718577323</v>
      </c>
      <c r="G59" s="1">
        <v>8.8693164125794794</v>
      </c>
      <c r="H59" s="1">
        <v>-28.631814331637287</v>
      </c>
      <c r="I59" s="1" t="s">
        <v>58</v>
      </c>
      <c r="J59" s="1">
        <v>10.150308316464148</v>
      </c>
      <c r="K59" s="154"/>
    </row>
    <row r="60" spans="2:11" s="120" customFormat="1" ht="12.75" customHeight="1" x14ac:dyDescent="0.2">
      <c r="B60" s="5"/>
      <c r="C60" s="14" t="s">
        <v>108</v>
      </c>
      <c r="D60" s="1">
        <v>9.4821825293152529</v>
      </c>
      <c r="E60" s="1">
        <v>-9.2980187122644935</v>
      </c>
      <c r="F60" s="1">
        <v>-40.671509681443375</v>
      </c>
      <c r="G60" s="1">
        <v>9.6657446909085678</v>
      </c>
      <c r="H60" s="1">
        <v>-14.58245997344298</v>
      </c>
      <c r="I60" s="1" t="s">
        <v>58</v>
      </c>
      <c r="J60" s="1">
        <v>7.0989010804952244</v>
      </c>
      <c r="K60" s="154"/>
    </row>
    <row r="61" spans="2:11" s="120" customFormat="1" ht="12.75" customHeight="1" x14ac:dyDescent="0.2">
      <c r="B61" s="140" t="s">
        <v>93</v>
      </c>
      <c r="C61" s="5"/>
      <c r="D61" s="1">
        <v>9.192180148443498</v>
      </c>
      <c r="E61" s="1">
        <v>-22.380829170858021</v>
      </c>
      <c r="F61" s="1">
        <v>-7.4973490606760151</v>
      </c>
      <c r="G61" s="1">
        <v>10.067908231795442</v>
      </c>
      <c r="H61" s="1">
        <v>10.763601855662699</v>
      </c>
      <c r="I61" s="1" t="s">
        <v>58</v>
      </c>
      <c r="J61" s="1">
        <v>6.0584056143883487</v>
      </c>
      <c r="K61" s="154"/>
    </row>
    <row r="62" spans="2:11" s="120" customFormat="1" ht="12.75" customHeight="1" x14ac:dyDescent="0.2">
      <c r="B62" s="5"/>
      <c r="C62" s="5"/>
      <c r="D62" s="1">
        <v>18.445150680897953</v>
      </c>
      <c r="E62" s="1">
        <v>14.963155505406192</v>
      </c>
      <c r="F62" s="1">
        <v>-65.788529556328626</v>
      </c>
      <c r="G62" s="1">
        <v>18.737306821277173</v>
      </c>
      <c r="H62" s="1">
        <v>-8.398144249447526</v>
      </c>
      <c r="I62" s="1" t="s">
        <v>58</v>
      </c>
      <c r="J62" s="1">
        <v>13.018330528122306</v>
      </c>
      <c r="K62" s="154"/>
    </row>
    <row r="63" spans="2:11" s="120" customFormat="1" ht="12.75" customHeight="1" x14ac:dyDescent="0.2">
      <c r="B63" s="140" t="s">
        <v>94</v>
      </c>
      <c r="C63" s="5"/>
      <c r="D63" s="1">
        <v>9.9851308240004073</v>
      </c>
      <c r="E63" s="1">
        <v>8.8456391760248607</v>
      </c>
      <c r="F63" s="1">
        <v>95.488465376594775</v>
      </c>
      <c r="G63" s="1">
        <v>4.8287744695757624</v>
      </c>
      <c r="H63" s="1">
        <v>48.248881843557115</v>
      </c>
      <c r="I63" s="1" t="s">
        <v>58</v>
      </c>
      <c r="J63" s="1">
        <v>13.279842757389488</v>
      </c>
      <c r="K63" s="154"/>
    </row>
    <row r="64" spans="2:11" s="120" customFormat="1" ht="12.75" customHeight="1" x14ac:dyDescent="0.2">
      <c r="B64" s="5"/>
      <c r="C64" s="5"/>
      <c r="D64" s="1">
        <v>17.706455689849676</v>
      </c>
      <c r="E64" s="1">
        <v>35.201489465746789</v>
      </c>
      <c r="F64" s="1">
        <v>52.671492232684301</v>
      </c>
      <c r="G64" s="1">
        <v>1.2045441741926624</v>
      </c>
      <c r="H64" s="1">
        <v>55.608719047903776</v>
      </c>
      <c r="I64" s="1" t="s">
        <v>58</v>
      </c>
      <c r="J64" s="1">
        <v>19.666432349318129</v>
      </c>
      <c r="K64" s="154"/>
    </row>
    <row r="65" spans="2:11" s="120" customFormat="1" ht="12.75" customHeight="1" x14ac:dyDescent="0.2">
      <c r="B65" s="140" t="s">
        <v>72</v>
      </c>
      <c r="C65" s="5"/>
      <c r="D65" s="1">
        <v>26.785346656811143</v>
      </c>
      <c r="E65" s="1">
        <v>38.739407175122267</v>
      </c>
      <c r="F65" s="1">
        <v>-3.0095482966010678</v>
      </c>
      <c r="G65" s="1">
        <v>-6.4918328144985082</v>
      </c>
      <c r="H65" s="1">
        <v>22.53233708500089</v>
      </c>
      <c r="I65" s="1" t="s">
        <v>58</v>
      </c>
      <c r="J65" s="1">
        <v>21.351984209416997</v>
      </c>
      <c r="K65" s="154"/>
    </row>
    <row r="66" spans="2:11" s="120" customFormat="1" ht="12.75" customHeight="1" x14ac:dyDescent="0.2">
      <c r="B66" s="5"/>
      <c r="C66" s="5"/>
      <c r="D66" s="1">
        <v>19.537032620595056</v>
      </c>
      <c r="E66" s="1">
        <v>18.423860769196338</v>
      </c>
      <c r="F66" s="1">
        <v>18.080151002090034</v>
      </c>
      <c r="G66" s="1">
        <v>26.979611748615852</v>
      </c>
      <c r="H66" s="1">
        <v>-8.4047281385895189</v>
      </c>
      <c r="I66" s="1" t="s">
        <v>58</v>
      </c>
      <c r="J66" s="1">
        <v>17.689901661428948</v>
      </c>
      <c r="K66" s="154"/>
    </row>
    <row r="67" spans="2:11" s="120" customFormat="1" ht="12.75" customHeight="1" x14ac:dyDescent="0.2">
      <c r="B67" s="140" t="s">
        <v>73</v>
      </c>
      <c r="C67" s="5"/>
      <c r="D67" s="1">
        <v>11.22523880608739</v>
      </c>
      <c r="E67" s="1">
        <v>28.091615102452778</v>
      </c>
      <c r="F67" s="1">
        <v>-49.441883055824633</v>
      </c>
      <c r="G67" s="1">
        <v>-0.55042495217647058</v>
      </c>
      <c r="H67" s="1">
        <v>30.249837249270769</v>
      </c>
      <c r="I67" s="1" t="s">
        <v>58</v>
      </c>
      <c r="J67" s="1">
        <v>10.477112256847931</v>
      </c>
      <c r="K67" s="154"/>
    </row>
    <row r="68" spans="2:11" s="120" customFormat="1" ht="12.75" customHeight="1" x14ac:dyDescent="0.2">
      <c r="B68" s="5"/>
      <c r="C68" s="5"/>
      <c r="D68" s="1">
        <v>24.716628131491973</v>
      </c>
      <c r="E68" s="1">
        <v>50.164871375042196</v>
      </c>
      <c r="F68" s="1">
        <v>-40.942338168962564</v>
      </c>
      <c r="G68" s="1">
        <v>44.183065439700641</v>
      </c>
      <c r="H68" s="1">
        <v>2.4783209534286641</v>
      </c>
      <c r="I68" s="1" t="s">
        <v>58</v>
      </c>
      <c r="J68" s="1">
        <v>24.948711878161276</v>
      </c>
      <c r="K68" s="154"/>
    </row>
    <row r="69" spans="2:11" s="120" customFormat="1" ht="12.75" customHeight="1" x14ac:dyDescent="0.2">
      <c r="B69" s="140" t="s">
        <v>95</v>
      </c>
      <c r="C69" s="5"/>
      <c r="D69" s="1">
        <v>37.192094789563413</v>
      </c>
      <c r="E69" s="1">
        <v>13.922286606927116</v>
      </c>
      <c r="F69" s="1">
        <v>36.796536796536799</v>
      </c>
      <c r="G69" s="1">
        <v>19.839551765910144</v>
      </c>
      <c r="H69" s="1">
        <v>78.256727388217143</v>
      </c>
      <c r="I69" s="1" t="s">
        <v>58</v>
      </c>
      <c r="J69" s="1">
        <v>34.006450262788832</v>
      </c>
      <c r="K69" s="154"/>
    </row>
    <row r="70" spans="2:11" s="120" customFormat="1" ht="12.75" customHeight="1" x14ac:dyDescent="0.2">
      <c r="B70" s="5"/>
      <c r="C70" s="5"/>
      <c r="D70" s="1">
        <v>18.106721312052827</v>
      </c>
      <c r="E70" s="1">
        <v>6.6997436439315265</v>
      </c>
      <c r="F70" s="1">
        <v>133.21033210332104</v>
      </c>
      <c r="G70" s="1">
        <v>14.507498501922498</v>
      </c>
      <c r="H70" s="1">
        <v>97.158048208952607</v>
      </c>
      <c r="I70" s="1" t="s">
        <v>58</v>
      </c>
      <c r="J70" s="1">
        <v>22.964014490103949</v>
      </c>
      <c r="K70" s="154"/>
    </row>
    <row r="71" spans="2:11" s="120" customFormat="1" ht="12.75" customHeight="1" x14ac:dyDescent="0.2">
      <c r="B71" s="140" t="s">
        <v>96</v>
      </c>
      <c r="C71" s="5"/>
      <c r="D71" s="1">
        <v>5.5141800950091522</v>
      </c>
      <c r="E71" s="1">
        <v>-32.846121951624923</v>
      </c>
      <c r="F71" s="1">
        <v>-20.518510225968996</v>
      </c>
      <c r="G71" s="1">
        <v>10.97636559904403</v>
      </c>
      <c r="H71" s="1">
        <v>34.663210510594382</v>
      </c>
      <c r="I71" s="1" t="s">
        <v>58</v>
      </c>
      <c r="J71" s="1">
        <v>1.6143631173152215</v>
      </c>
      <c r="K71" s="154"/>
    </row>
    <row r="72" spans="2:11" s="120" customFormat="1" ht="12.75" customHeight="1" x14ac:dyDescent="0.2">
      <c r="B72" s="5"/>
      <c r="C72" s="5"/>
      <c r="D72" s="1">
        <v>16.066857047810942</v>
      </c>
      <c r="E72" s="1">
        <v>-0.1443379972088934</v>
      </c>
      <c r="F72" s="2" t="s">
        <v>58</v>
      </c>
      <c r="G72" s="1">
        <v>45.223543770376978</v>
      </c>
      <c r="H72" s="1">
        <v>48.356700154676219</v>
      </c>
      <c r="I72" s="1" t="s">
        <v>58</v>
      </c>
      <c r="J72" s="1">
        <v>19.764802449688588</v>
      </c>
      <c r="K72" s="154"/>
    </row>
    <row r="73" spans="2:11" s="120" customFormat="1" ht="12.75" customHeight="1" x14ac:dyDescent="0.2">
      <c r="B73" s="140" t="s">
        <v>97</v>
      </c>
      <c r="C73" s="5"/>
      <c r="D73" s="1">
        <v>-11.626614331337123</v>
      </c>
      <c r="E73" s="1">
        <v>36.598904571308196</v>
      </c>
      <c r="F73" s="1">
        <v>87.5</v>
      </c>
      <c r="G73" s="1">
        <v>-9.359541343931113</v>
      </c>
      <c r="H73" s="1">
        <v>56.820391302367568</v>
      </c>
      <c r="I73" s="1" t="s">
        <v>58</v>
      </c>
      <c r="J73" s="1">
        <v>9.4633067076471207</v>
      </c>
      <c r="K73" s="154"/>
    </row>
    <row r="74" spans="2:11" s="120" customFormat="1" ht="12.75" customHeight="1" x14ac:dyDescent="0.2">
      <c r="B74" s="5"/>
      <c r="C74" s="5"/>
      <c r="D74" s="1">
        <v>3.4087041738001318</v>
      </c>
      <c r="E74" s="1">
        <v>102.46458602652928</v>
      </c>
      <c r="F74" s="1">
        <v>46.897180743460524</v>
      </c>
      <c r="G74" s="1">
        <v>79.365253490751172</v>
      </c>
      <c r="H74" s="1">
        <v>21.489014551207305</v>
      </c>
      <c r="I74" s="1" t="s">
        <v>58</v>
      </c>
      <c r="J74" s="1">
        <v>32.476222783783385</v>
      </c>
      <c r="K74" s="154"/>
    </row>
    <row r="75" spans="2:11" s="120" customFormat="1" ht="12.75" customHeight="1" x14ac:dyDescent="0.2">
      <c r="B75" s="140" t="s">
        <v>98</v>
      </c>
      <c r="C75" s="5"/>
      <c r="D75" s="1">
        <v>4.2869492882410754</v>
      </c>
      <c r="E75" s="1">
        <v>12.899786185739529</v>
      </c>
      <c r="F75" s="1">
        <v>60.120009970340533</v>
      </c>
      <c r="G75" s="1">
        <v>-29.572427540248043</v>
      </c>
      <c r="H75" s="1">
        <v>19.681003805211446</v>
      </c>
      <c r="I75" s="1" t="s">
        <v>58</v>
      </c>
      <c r="J75" s="1">
        <v>8.9942520386090905</v>
      </c>
      <c r="K75" s="154"/>
    </row>
    <row r="76" spans="2:11" s="120" customFormat="1" ht="12.75" customHeight="1" x14ac:dyDescent="0.2">
      <c r="B76" s="5"/>
      <c r="C76" s="5"/>
      <c r="D76" s="1">
        <v>40.413822162373492</v>
      </c>
      <c r="E76" s="1">
        <v>63.015167785234894</v>
      </c>
      <c r="F76" s="1">
        <v>61.4666205465237</v>
      </c>
      <c r="G76" s="1">
        <v>-0.92593518120541773</v>
      </c>
      <c r="H76" s="1">
        <v>45.86730200625567</v>
      </c>
      <c r="I76" s="1" t="s">
        <v>58</v>
      </c>
      <c r="J76" s="1">
        <v>44.498754980607544</v>
      </c>
      <c r="K76" s="154"/>
    </row>
    <row r="77" spans="2:11" s="120" customFormat="1" ht="12.75" customHeight="1" x14ac:dyDescent="0.2">
      <c r="B77" s="140" t="s">
        <v>99</v>
      </c>
      <c r="C77" s="5"/>
      <c r="D77" s="1">
        <v>5.0782846872341025</v>
      </c>
      <c r="E77" s="1">
        <v>21.192121810528519</v>
      </c>
      <c r="F77" s="1">
        <v>2.3784466428120368</v>
      </c>
      <c r="G77" s="1">
        <v>149.58147982416884</v>
      </c>
      <c r="H77" s="1">
        <v>246.26489582269375</v>
      </c>
      <c r="I77" s="1" t="s">
        <v>58</v>
      </c>
      <c r="J77" s="1">
        <v>42.329215930889802</v>
      </c>
      <c r="K77" s="154"/>
    </row>
    <row r="78" spans="2:11" s="120" customFormat="1" ht="12.75" customHeight="1" x14ac:dyDescent="0.2">
      <c r="B78" s="16"/>
      <c r="C78" s="5"/>
      <c r="D78" s="1">
        <v>-5.4815023433804981</v>
      </c>
      <c r="E78" s="1">
        <v>49.13032357078913</v>
      </c>
      <c r="F78" s="1">
        <v>64.324324324324323</v>
      </c>
      <c r="G78" s="1">
        <v>9.3544387740391386</v>
      </c>
      <c r="H78" s="1">
        <v>186.68096756510204</v>
      </c>
      <c r="I78" s="1" t="s">
        <v>58</v>
      </c>
      <c r="J78" s="1">
        <v>35.24638553696488</v>
      </c>
      <c r="K78" s="154"/>
    </row>
    <row r="79" spans="2:11" s="120" customFormat="1" ht="12.75" customHeight="1" x14ac:dyDescent="0.2">
      <c r="B79" s="167" t="s">
        <v>9</v>
      </c>
      <c r="C79" s="5"/>
      <c r="D79" s="1">
        <v>-1.7919774446632886</v>
      </c>
      <c r="E79" s="1">
        <v>7.8562233013960991</v>
      </c>
      <c r="F79" s="1">
        <v>30.615359146630283</v>
      </c>
      <c r="G79" s="1">
        <v>-11.779584512762113</v>
      </c>
      <c r="H79" s="1">
        <v>113.83793847177088</v>
      </c>
      <c r="I79" s="1" t="s">
        <v>58</v>
      </c>
      <c r="J79" s="1">
        <v>43.065248235212891</v>
      </c>
      <c r="K79" s="154"/>
    </row>
    <row r="80" spans="2:11" s="120" customFormat="1" ht="12.75" customHeight="1" x14ac:dyDescent="0.2">
      <c r="B80" s="5"/>
      <c r="C80" s="5"/>
      <c r="D80" s="1">
        <v>2.7189180212751722</v>
      </c>
      <c r="E80" s="1">
        <v>36.595505166883157</v>
      </c>
      <c r="F80" s="1">
        <v>143.79967248950044</v>
      </c>
      <c r="G80" s="1">
        <v>-3.3632574911827646</v>
      </c>
      <c r="H80" s="1">
        <v>199.92139084959149</v>
      </c>
      <c r="I80" s="1" t="s">
        <v>58</v>
      </c>
      <c r="J80" s="1">
        <v>81.060005555768896</v>
      </c>
      <c r="K80" s="154"/>
    </row>
    <row r="81" spans="2:11" s="120" customFormat="1" ht="12.75" customHeight="1" x14ac:dyDescent="0.2">
      <c r="B81" s="6" t="s">
        <v>6</v>
      </c>
      <c r="C81" s="7"/>
      <c r="D81" s="10">
        <v>12.592563978669261</v>
      </c>
      <c r="E81" s="10">
        <v>9.8735948958336763</v>
      </c>
      <c r="F81" s="10">
        <v>22.590357833702029</v>
      </c>
      <c r="G81" s="10">
        <v>2.9812612568849204</v>
      </c>
      <c r="H81" s="10">
        <v>85.479511656720433</v>
      </c>
      <c r="I81" s="11" t="s">
        <v>58</v>
      </c>
      <c r="J81" s="10">
        <v>22.177077435568648</v>
      </c>
      <c r="K81" s="154"/>
    </row>
    <row r="82" spans="2:11" s="120" customFormat="1" ht="12.75" customHeight="1" x14ac:dyDescent="0.2">
      <c r="B82" s="16"/>
      <c r="C82" s="16"/>
      <c r="D82" s="10">
        <v>16.816111370697158</v>
      </c>
      <c r="E82" s="10">
        <v>34.158208166968166</v>
      </c>
      <c r="F82" s="10">
        <v>64.467567849033344</v>
      </c>
      <c r="G82" s="10">
        <v>13.836384537722182</v>
      </c>
      <c r="H82" s="10">
        <v>117.94429251839773</v>
      </c>
      <c r="I82" s="10">
        <v>-100</v>
      </c>
      <c r="J82" s="10">
        <v>35.433552316786916</v>
      </c>
      <c r="K82" s="154"/>
    </row>
    <row r="83" spans="2:11" s="120" customFormat="1" ht="12.75" customHeight="1" x14ac:dyDescent="0.2">
      <c r="B83" s="30"/>
      <c r="C83" s="30"/>
      <c r="K83" s="154"/>
    </row>
    <row r="84" spans="2:11" s="120" customFormat="1" ht="15" customHeight="1" x14ac:dyDescent="0.2">
      <c r="B84" s="30"/>
      <c r="C84" s="30"/>
      <c r="K84" s="154"/>
    </row>
    <row r="85" spans="2:11" s="120" customFormat="1" ht="15" customHeight="1" x14ac:dyDescent="0.2">
      <c r="B85" s="30"/>
      <c r="C85" s="30"/>
      <c r="K85" s="154"/>
    </row>
  </sheetData>
  <phoneticPr fontId="2" type="noConversion"/>
  <pageMargins left="0.75" right="0.75" top="1" bottom="1" header="0.5" footer="0.5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Q483"/>
  <sheetViews>
    <sheetView zoomScaleNormal="100" workbookViewId="0">
      <selection activeCell="B6" sqref="B6:C7"/>
    </sheetView>
  </sheetViews>
  <sheetFormatPr defaultColWidth="9.140625" defaultRowHeight="12.75" x14ac:dyDescent="0.2"/>
  <cols>
    <col min="1" max="1" width="9.140625" style="42"/>
    <col min="2" max="2" width="22" style="43" customWidth="1"/>
    <col min="3" max="3" width="12.140625" style="42" bestFit="1" customWidth="1"/>
    <col min="4" max="16" width="14.140625" style="42" customWidth="1"/>
    <col min="17" max="16384" width="9.140625" style="42"/>
  </cols>
  <sheetData>
    <row r="3" spans="2:16" ht="12.75" customHeight="1" x14ac:dyDescent="0.2">
      <c r="B3" s="41" t="s">
        <v>78</v>
      </c>
    </row>
    <row r="4" spans="2:16" ht="12.75" customHeight="1" x14ac:dyDescent="0.2">
      <c r="B4" s="41" t="s">
        <v>14</v>
      </c>
    </row>
    <row r="5" spans="2:16" ht="12.75" customHeight="1" x14ac:dyDescent="0.2"/>
    <row r="6" spans="2:16" s="109" customFormat="1" ht="12" customHeight="1" x14ac:dyDescent="0.2">
      <c r="B6" s="204" t="s">
        <v>113</v>
      </c>
      <c r="C6" s="206" t="s">
        <v>112</v>
      </c>
      <c r="D6" s="206" t="s">
        <v>46</v>
      </c>
      <c r="E6" s="206" t="s">
        <v>47</v>
      </c>
      <c r="F6" s="206" t="s">
        <v>48</v>
      </c>
      <c r="G6" s="206" t="s">
        <v>49</v>
      </c>
      <c r="H6" s="206" t="s">
        <v>50</v>
      </c>
      <c r="I6" s="206" t="s">
        <v>57</v>
      </c>
      <c r="J6" s="206" t="s">
        <v>52</v>
      </c>
      <c r="K6" s="206" t="s">
        <v>53</v>
      </c>
      <c r="L6" s="206" t="s">
        <v>54</v>
      </c>
      <c r="M6" s="206" t="s">
        <v>55</v>
      </c>
      <c r="N6" s="206" t="s">
        <v>71</v>
      </c>
      <c r="O6" s="206" t="s">
        <v>109</v>
      </c>
      <c r="P6" s="206" t="s">
        <v>6</v>
      </c>
    </row>
    <row r="7" spans="2:16" s="109" customFormat="1" ht="28.5" customHeight="1" x14ac:dyDescent="0.2">
      <c r="B7" s="205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8"/>
      <c r="O7" s="207"/>
      <c r="P7" s="207"/>
    </row>
    <row r="8" spans="2:16" s="109" customFormat="1" x14ac:dyDescent="0.2">
      <c r="B8" s="168"/>
      <c r="N8" s="169"/>
    </row>
    <row r="9" spans="2:16" s="170" customFormat="1" ht="12.75" customHeight="1" x14ac:dyDescent="0.2">
      <c r="B9" s="96" t="s">
        <v>15</v>
      </c>
      <c r="C9" s="141" t="s">
        <v>104</v>
      </c>
      <c r="D9" s="110">
        <v>108</v>
      </c>
      <c r="E9" s="110">
        <v>5</v>
      </c>
      <c r="F9" s="110">
        <v>25</v>
      </c>
      <c r="G9" s="110">
        <v>36</v>
      </c>
      <c r="H9" s="110">
        <v>8</v>
      </c>
      <c r="I9" s="110">
        <v>19</v>
      </c>
      <c r="J9" s="110">
        <v>23</v>
      </c>
      <c r="K9" s="110">
        <v>0</v>
      </c>
      <c r="L9" s="110">
        <v>29</v>
      </c>
      <c r="M9" s="110">
        <v>6</v>
      </c>
      <c r="N9" s="110">
        <v>8</v>
      </c>
      <c r="O9" s="110">
        <v>0</v>
      </c>
      <c r="P9" s="111">
        <f>SUM(D9:O9)</f>
        <v>267</v>
      </c>
    </row>
    <row r="10" spans="2:16" s="170" customFormat="1" ht="12.75" customHeight="1" x14ac:dyDescent="0.2">
      <c r="B10" s="96"/>
      <c r="C10" s="141" t="s">
        <v>105</v>
      </c>
      <c r="D10" s="110">
        <v>78</v>
      </c>
      <c r="E10" s="110">
        <v>4</v>
      </c>
      <c r="F10" s="110">
        <v>22</v>
      </c>
      <c r="G10" s="110">
        <v>42</v>
      </c>
      <c r="H10" s="110">
        <v>4</v>
      </c>
      <c r="I10" s="110">
        <v>24</v>
      </c>
      <c r="J10" s="110">
        <v>32</v>
      </c>
      <c r="K10" s="171">
        <v>0</v>
      </c>
      <c r="L10" s="110">
        <v>22</v>
      </c>
      <c r="M10" s="110">
        <v>10</v>
      </c>
      <c r="N10" s="110">
        <v>6</v>
      </c>
      <c r="O10" s="110">
        <v>7</v>
      </c>
      <c r="P10" s="111">
        <f t="shared" ref="P10:P47" si="0">SUM(D10:O10)</f>
        <v>251</v>
      </c>
    </row>
    <row r="11" spans="2:16" s="170" customFormat="1" ht="12.75" customHeight="1" x14ac:dyDescent="0.2">
      <c r="B11" s="96"/>
      <c r="C11" s="144" t="s">
        <v>106</v>
      </c>
      <c r="D11" s="110">
        <v>114</v>
      </c>
      <c r="E11" s="110">
        <v>2</v>
      </c>
      <c r="F11" s="110">
        <v>37</v>
      </c>
      <c r="G11" s="110">
        <v>53</v>
      </c>
      <c r="H11" s="110">
        <v>5</v>
      </c>
      <c r="I11" s="110">
        <v>13</v>
      </c>
      <c r="J11" s="110">
        <v>9</v>
      </c>
      <c r="K11" s="110">
        <v>2</v>
      </c>
      <c r="L11" s="110">
        <v>25</v>
      </c>
      <c r="M11" s="110">
        <v>15</v>
      </c>
      <c r="N11" s="110">
        <v>7</v>
      </c>
      <c r="O11" s="110">
        <v>6</v>
      </c>
      <c r="P11" s="111">
        <f t="shared" si="0"/>
        <v>288</v>
      </c>
    </row>
    <row r="12" spans="2:16" s="170" customFormat="1" ht="12.75" customHeight="1" x14ac:dyDescent="0.2">
      <c r="B12" s="96" t="s">
        <v>16</v>
      </c>
      <c r="C12" s="57"/>
      <c r="D12" s="110">
        <v>171</v>
      </c>
      <c r="E12" s="110">
        <v>10</v>
      </c>
      <c r="F12" s="110">
        <v>53</v>
      </c>
      <c r="G12" s="110">
        <v>147</v>
      </c>
      <c r="H12" s="110">
        <v>5</v>
      </c>
      <c r="I12" s="110">
        <v>59</v>
      </c>
      <c r="J12" s="110">
        <v>14</v>
      </c>
      <c r="K12" s="110">
        <v>7</v>
      </c>
      <c r="L12" s="110">
        <v>2</v>
      </c>
      <c r="M12" s="110">
        <v>10</v>
      </c>
      <c r="N12" s="110">
        <v>3</v>
      </c>
      <c r="O12" s="110">
        <v>0</v>
      </c>
      <c r="P12" s="111">
        <f t="shared" si="0"/>
        <v>481</v>
      </c>
    </row>
    <row r="13" spans="2:16" s="170" customFormat="1" ht="12.75" customHeight="1" x14ac:dyDescent="0.2">
      <c r="B13" s="96"/>
      <c r="C13" s="57"/>
      <c r="D13" s="110">
        <v>186</v>
      </c>
      <c r="E13" s="110">
        <v>13</v>
      </c>
      <c r="F13" s="110">
        <v>51</v>
      </c>
      <c r="G13" s="110">
        <v>149</v>
      </c>
      <c r="H13" s="110">
        <v>9</v>
      </c>
      <c r="I13" s="110">
        <v>60</v>
      </c>
      <c r="J13" s="110">
        <v>11</v>
      </c>
      <c r="K13" s="110">
        <v>4</v>
      </c>
      <c r="L13" s="110">
        <v>1</v>
      </c>
      <c r="M13" s="110">
        <v>1</v>
      </c>
      <c r="N13" s="110">
        <v>4</v>
      </c>
      <c r="O13" s="110">
        <v>21</v>
      </c>
      <c r="P13" s="111">
        <f t="shared" si="0"/>
        <v>510</v>
      </c>
    </row>
    <row r="14" spans="2:16" s="170" customFormat="1" ht="12.75" customHeight="1" x14ac:dyDescent="0.2">
      <c r="B14" s="96"/>
      <c r="C14" s="57"/>
      <c r="D14" s="110">
        <v>288</v>
      </c>
      <c r="E14" s="110">
        <v>12</v>
      </c>
      <c r="F14" s="110">
        <v>48</v>
      </c>
      <c r="G14" s="110">
        <v>171</v>
      </c>
      <c r="H14" s="110">
        <v>8</v>
      </c>
      <c r="I14" s="110">
        <v>66</v>
      </c>
      <c r="J14" s="110">
        <v>11</v>
      </c>
      <c r="K14" s="110">
        <v>8</v>
      </c>
      <c r="L14" s="110">
        <v>1</v>
      </c>
      <c r="M14" s="110">
        <v>5</v>
      </c>
      <c r="N14" s="110">
        <v>0</v>
      </c>
      <c r="O14" s="110">
        <v>12</v>
      </c>
      <c r="P14" s="111">
        <f t="shared" si="0"/>
        <v>630</v>
      </c>
    </row>
    <row r="15" spans="2:16" s="170" customFormat="1" ht="12.75" customHeight="1" x14ac:dyDescent="0.2">
      <c r="B15" s="96" t="s">
        <v>17</v>
      </c>
      <c r="C15" s="57"/>
      <c r="D15" s="110">
        <v>303</v>
      </c>
      <c r="E15" s="110">
        <v>2</v>
      </c>
      <c r="F15" s="110">
        <v>246</v>
      </c>
      <c r="G15" s="110">
        <v>66</v>
      </c>
      <c r="H15" s="110">
        <v>4</v>
      </c>
      <c r="I15" s="110">
        <v>88</v>
      </c>
      <c r="J15" s="110">
        <v>64</v>
      </c>
      <c r="K15" s="110">
        <v>1</v>
      </c>
      <c r="L15" s="110">
        <v>9</v>
      </c>
      <c r="M15" s="110">
        <v>36</v>
      </c>
      <c r="N15" s="110">
        <v>18</v>
      </c>
      <c r="O15" s="110">
        <v>0</v>
      </c>
      <c r="P15" s="111">
        <f t="shared" si="0"/>
        <v>837</v>
      </c>
    </row>
    <row r="16" spans="2:16" s="170" customFormat="1" ht="12.75" customHeight="1" x14ac:dyDescent="0.2">
      <c r="B16" s="96"/>
      <c r="C16" s="57"/>
      <c r="D16" s="110">
        <v>254</v>
      </c>
      <c r="E16" s="110">
        <v>13</v>
      </c>
      <c r="F16" s="110">
        <v>246</v>
      </c>
      <c r="G16" s="110">
        <v>77</v>
      </c>
      <c r="H16" s="110">
        <v>10</v>
      </c>
      <c r="I16" s="110">
        <v>58</v>
      </c>
      <c r="J16" s="110">
        <v>76</v>
      </c>
      <c r="K16" s="110">
        <v>1</v>
      </c>
      <c r="L16" s="110">
        <v>3</v>
      </c>
      <c r="M16" s="110">
        <v>68</v>
      </c>
      <c r="N16" s="110">
        <v>1</v>
      </c>
      <c r="O16" s="110">
        <v>16</v>
      </c>
      <c r="P16" s="111">
        <f t="shared" si="0"/>
        <v>823</v>
      </c>
    </row>
    <row r="17" spans="2:16" s="170" customFormat="1" ht="12.75" customHeight="1" x14ac:dyDescent="0.2">
      <c r="B17" s="96"/>
      <c r="C17" s="57"/>
      <c r="D17" s="110">
        <v>315</v>
      </c>
      <c r="E17" s="110">
        <v>5</v>
      </c>
      <c r="F17" s="110">
        <v>308</v>
      </c>
      <c r="G17" s="110">
        <v>117</v>
      </c>
      <c r="H17" s="110">
        <v>6</v>
      </c>
      <c r="I17" s="110">
        <v>70</v>
      </c>
      <c r="J17" s="110">
        <v>72</v>
      </c>
      <c r="K17" s="110">
        <v>12</v>
      </c>
      <c r="L17" s="110">
        <v>8</v>
      </c>
      <c r="M17" s="110">
        <v>45</v>
      </c>
      <c r="N17" s="110">
        <v>7</v>
      </c>
      <c r="O17" s="110">
        <v>9</v>
      </c>
      <c r="P17" s="111">
        <f t="shared" si="0"/>
        <v>974</v>
      </c>
    </row>
    <row r="18" spans="2:16" s="170" customFormat="1" ht="12.75" customHeight="1" x14ac:dyDescent="0.2">
      <c r="B18" s="96" t="s">
        <v>18</v>
      </c>
      <c r="C18" s="57"/>
      <c r="D18" s="110">
        <v>58</v>
      </c>
      <c r="E18" s="171">
        <v>0</v>
      </c>
      <c r="F18" s="110">
        <v>6</v>
      </c>
      <c r="G18" s="110">
        <v>81</v>
      </c>
      <c r="H18" s="110">
        <v>1</v>
      </c>
      <c r="I18" s="110">
        <v>6</v>
      </c>
      <c r="J18" s="110">
        <v>2</v>
      </c>
      <c r="K18" s="171">
        <v>1</v>
      </c>
      <c r="L18" s="171">
        <v>0</v>
      </c>
      <c r="M18" s="110">
        <v>0</v>
      </c>
      <c r="N18" s="171">
        <v>0</v>
      </c>
      <c r="O18" s="171">
        <v>0</v>
      </c>
      <c r="P18" s="111">
        <f t="shared" si="0"/>
        <v>155</v>
      </c>
    </row>
    <row r="19" spans="2:16" s="170" customFormat="1" ht="12.75" customHeight="1" x14ac:dyDescent="0.2">
      <c r="B19" s="96"/>
      <c r="C19" s="57"/>
      <c r="D19" s="110">
        <v>62</v>
      </c>
      <c r="E19" s="110">
        <v>3</v>
      </c>
      <c r="F19" s="110">
        <v>2</v>
      </c>
      <c r="G19" s="110">
        <v>86</v>
      </c>
      <c r="H19" s="171">
        <v>2</v>
      </c>
      <c r="I19" s="110">
        <v>9</v>
      </c>
      <c r="J19" s="110">
        <v>5</v>
      </c>
      <c r="K19" s="171">
        <v>2</v>
      </c>
      <c r="L19" s="171">
        <v>0</v>
      </c>
      <c r="M19" s="110">
        <v>0</v>
      </c>
      <c r="N19" s="110">
        <v>1</v>
      </c>
      <c r="O19" s="110">
        <v>7</v>
      </c>
      <c r="P19" s="111">
        <f t="shared" si="0"/>
        <v>179</v>
      </c>
    </row>
    <row r="20" spans="2:16" s="170" customFormat="1" ht="12.75" customHeight="1" x14ac:dyDescent="0.2">
      <c r="B20" s="96"/>
      <c r="C20" s="57"/>
      <c r="D20" s="110">
        <v>64</v>
      </c>
      <c r="E20" s="110">
        <v>2</v>
      </c>
      <c r="F20" s="110">
        <v>8</v>
      </c>
      <c r="G20" s="110">
        <v>81</v>
      </c>
      <c r="H20" s="171">
        <v>0</v>
      </c>
      <c r="I20" s="110">
        <v>4</v>
      </c>
      <c r="J20" s="110">
        <v>1</v>
      </c>
      <c r="K20" s="171">
        <v>0</v>
      </c>
      <c r="L20" s="171">
        <v>1</v>
      </c>
      <c r="M20" s="171">
        <v>4</v>
      </c>
      <c r="N20" s="110">
        <v>0</v>
      </c>
      <c r="O20" s="110">
        <v>3</v>
      </c>
      <c r="P20" s="111">
        <f t="shared" si="0"/>
        <v>168</v>
      </c>
    </row>
    <row r="21" spans="2:16" s="170" customFormat="1" ht="12.75" customHeight="1" x14ac:dyDescent="0.2">
      <c r="B21" s="96" t="s">
        <v>19</v>
      </c>
      <c r="C21" s="57"/>
      <c r="D21" s="110">
        <v>179</v>
      </c>
      <c r="E21" s="110">
        <v>1</v>
      </c>
      <c r="F21" s="110">
        <v>154</v>
      </c>
      <c r="G21" s="110">
        <v>87</v>
      </c>
      <c r="H21" s="110">
        <v>4</v>
      </c>
      <c r="I21" s="110">
        <v>13</v>
      </c>
      <c r="J21" s="110">
        <v>65</v>
      </c>
      <c r="K21" s="110">
        <v>2</v>
      </c>
      <c r="L21" s="171">
        <v>1</v>
      </c>
      <c r="M21" s="110">
        <v>29</v>
      </c>
      <c r="N21" s="171">
        <v>2</v>
      </c>
      <c r="O21" s="171">
        <v>0</v>
      </c>
      <c r="P21" s="111">
        <f t="shared" si="0"/>
        <v>537</v>
      </c>
    </row>
    <row r="22" spans="2:16" s="170" customFormat="1" ht="12.75" customHeight="1" x14ac:dyDescent="0.2">
      <c r="B22" s="96"/>
      <c r="C22" s="57"/>
      <c r="D22" s="110">
        <v>169</v>
      </c>
      <c r="E22" s="110">
        <v>5</v>
      </c>
      <c r="F22" s="110">
        <v>123</v>
      </c>
      <c r="G22" s="110">
        <v>98</v>
      </c>
      <c r="H22" s="110">
        <v>5</v>
      </c>
      <c r="I22" s="110">
        <v>15</v>
      </c>
      <c r="J22" s="110">
        <v>42</v>
      </c>
      <c r="K22" s="171">
        <v>3</v>
      </c>
      <c r="L22" s="110">
        <v>0</v>
      </c>
      <c r="M22" s="110">
        <v>9</v>
      </c>
      <c r="N22" s="171">
        <v>0</v>
      </c>
      <c r="O22" s="171">
        <v>5</v>
      </c>
      <c r="P22" s="111">
        <f t="shared" si="0"/>
        <v>474</v>
      </c>
    </row>
    <row r="23" spans="2:16" s="170" customFormat="1" ht="12.75" customHeight="1" x14ac:dyDescent="0.2">
      <c r="B23" s="96"/>
      <c r="C23" s="57"/>
      <c r="D23" s="110">
        <v>231</v>
      </c>
      <c r="E23" s="110">
        <v>2</v>
      </c>
      <c r="F23" s="110">
        <v>148</v>
      </c>
      <c r="G23" s="110">
        <v>109</v>
      </c>
      <c r="H23" s="110">
        <v>10</v>
      </c>
      <c r="I23" s="110">
        <v>17</v>
      </c>
      <c r="J23" s="110">
        <v>29</v>
      </c>
      <c r="K23" s="171">
        <v>1</v>
      </c>
      <c r="L23" s="110">
        <v>0</v>
      </c>
      <c r="M23" s="110">
        <v>30</v>
      </c>
      <c r="N23" s="171">
        <v>2</v>
      </c>
      <c r="O23" s="171">
        <v>2</v>
      </c>
      <c r="P23" s="111">
        <f t="shared" si="0"/>
        <v>581</v>
      </c>
    </row>
    <row r="24" spans="2:16" s="170" customFormat="1" ht="12.75" customHeight="1" x14ac:dyDescent="0.2">
      <c r="B24" s="96" t="s">
        <v>20</v>
      </c>
      <c r="C24" s="57"/>
      <c r="D24" s="110">
        <v>176</v>
      </c>
      <c r="E24" s="110">
        <v>1</v>
      </c>
      <c r="F24" s="110">
        <v>36</v>
      </c>
      <c r="G24" s="110">
        <v>94</v>
      </c>
      <c r="H24" s="110">
        <v>3</v>
      </c>
      <c r="I24" s="110">
        <v>16</v>
      </c>
      <c r="J24" s="110">
        <v>31</v>
      </c>
      <c r="K24" s="171">
        <v>1</v>
      </c>
      <c r="L24" s="110">
        <v>10</v>
      </c>
      <c r="M24" s="110">
        <v>6</v>
      </c>
      <c r="N24" s="110">
        <v>2</v>
      </c>
      <c r="O24" s="110">
        <v>0</v>
      </c>
      <c r="P24" s="111">
        <f t="shared" si="0"/>
        <v>376</v>
      </c>
    </row>
    <row r="25" spans="2:16" s="170" customFormat="1" ht="12.75" customHeight="1" x14ac:dyDescent="0.2">
      <c r="B25" s="96"/>
      <c r="C25" s="57"/>
      <c r="D25" s="110">
        <v>132</v>
      </c>
      <c r="E25" s="110">
        <v>6</v>
      </c>
      <c r="F25" s="110">
        <v>31</v>
      </c>
      <c r="G25" s="110">
        <v>91</v>
      </c>
      <c r="H25" s="110">
        <v>3</v>
      </c>
      <c r="I25" s="110">
        <v>14</v>
      </c>
      <c r="J25" s="110">
        <v>20</v>
      </c>
      <c r="K25" s="171">
        <v>0</v>
      </c>
      <c r="L25" s="110">
        <v>11</v>
      </c>
      <c r="M25" s="110">
        <v>5</v>
      </c>
      <c r="N25" s="110">
        <v>3</v>
      </c>
      <c r="O25" s="110">
        <v>26</v>
      </c>
      <c r="P25" s="111">
        <f t="shared" si="0"/>
        <v>342</v>
      </c>
    </row>
    <row r="26" spans="2:16" s="170" customFormat="1" ht="12.75" customHeight="1" x14ac:dyDescent="0.2">
      <c r="B26" s="96"/>
      <c r="C26" s="57"/>
      <c r="D26" s="110">
        <v>144</v>
      </c>
      <c r="E26" s="110">
        <v>13</v>
      </c>
      <c r="F26" s="110">
        <v>21</v>
      </c>
      <c r="G26" s="110">
        <v>105</v>
      </c>
      <c r="H26" s="110">
        <v>10</v>
      </c>
      <c r="I26" s="110">
        <v>10</v>
      </c>
      <c r="J26" s="110">
        <v>19</v>
      </c>
      <c r="K26" s="110">
        <v>0</v>
      </c>
      <c r="L26" s="110">
        <v>10</v>
      </c>
      <c r="M26" s="110">
        <v>4</v>
      </c>
      <c r="N26" s="110">
        <v>7</v>
      </c>
      <c r="O26" s="110">
        <v>29</v>
      </c>
      <c r="P26" s="111">
        <f t="shared" si="0"/>
        <v>372</v>
      </c>
    </row>
    <row r="27" spans="2:16" s="170" customFormat="1" ht="12.75" customHeight="1" x14ac:dyDescent="0.2">
      <c r="B27" s="96" t="s">
        <v>21</v>
      </c>
      <c r="C27" s="57"/>
      <c r="D27" s="110">
        <v>129</v>
      </c>
      <c r="E27" s="171">
        <v>0</v>
      </c>
      <c r="F27" s="110">
        <v>17</v>
      </c>
      <c r="G27" s="110">
        <v>12</v>
      </c>
      <c r="H27" s="171">
        <v>0</v>
      </c>
      <c r="I27" s="171">
        <v>11</v>
      </c>
      <c r="J27" s="110">
        <v>17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11">
        <f t="shared" si="0"/>
        <v>186</v>
      </c>
    </row>
    <row r="28" spans="2:16" s="170" customFormat="1" ht="12.75" customHeight="1" x14ac:dyDescent="0.2">
      <c r="B28" s="96"/>
      <c r="C28" s="57"/>
      <c r="D28" s="110">
        <v>146</v>
      </c>
      <c r="E28" s="171">
        <v>0</v>
      </c>
      <c r="F28" s="110">
        <v>9</v>
      </c>
      <c r="G28" s="110">
        <v>8</v>
      </c>
      <c r="H28" s="171">
        <v>0</v>
      </c>
      <c r="I28" s="110">
        <v>16</v>
      </c>
      <c r="J28" s="110">
        <v>7</v>
      </c>
      <c r="K28" s="171">
        <v>0</v>
      </c>
      <c r="L28" s="171">
        <v>0</v>
      </c>
      <c r="M28" s="171">
        <v>0</v>
      </c>
      <c r="N28" s="171">
        <v>0</v>
      </c>
      <c r="O28" s="171">
        <v>0</v>
      </c>
      <c r="P28" s="111">
        <f t="shared" si="0"/>
        <v>186</v>
      </c>
    </row>
    <row r="29" spans="2:16" s="170" customFormat="1" ht="12.75" customHeight="1" x14ac:dyDescent="0.2">
      <c r="B29" s="96"/>
      <c r="C29" s="57"/>
      <c r="D29" s="110">
        <v>176</v>
      </c>
      <c r="E29" s="171">
        <v>0</v>
      </c>
      <c r="F29" s="110">
        <v>16</v>
      </c>
      <c r="G29" s="110">
        <v>15</v>
      </c>
      <c r="H29" s="171">
        <v>0</v>
      </c>
      <c r="I29" s="110">
        <v>24</v>
      </c>
      <c r="J29" s="110">
        <v>19</v>
      </c>
      <c r="K29" s="171">
        <v>0</v>
      </c>
      <c r="L29" s="171">
        <v>0</v>
      </c>
      <c r="M29" s="171">
        <v>0</v>
      </c>
      <c r="N29" s="171">
        <v>0</v>
      </c>
      <c r="O29" s="171">
        <v>1</v>
      </c>
      <c r="P29" s="111">
        <f t="shared" si="0"/>
        <v>251</v>
      </c>
    </row>
    <row r="30" spans="2:16" s="170" customFormat="1" ht="12.75" customHeight="1" x14ac:dyDescent="0.2">
      <c r="B30" s="96" t="s">
        <v>22</v>
      </c>
      <c r="C30" s="57"/>
      <c r="D30" s="110">
        <v>8</v>
      </c>
      <c r="E30" s="171">
        <v>0</v>
      </c>
      <c r="F30" s="171">
        <v>0</v>
      </c>
      <c r="G30" s="171">
        <v>0</v>
      </c>
      <c r="H30" s="171">
        <v>0</v>
      </c>
      <c r="I30" s="171">
        <v>2</v>
      </c>
      <c r="J30" s="171">
        <v>0</v>
      </c>
      <c r="K30" s="171">
        <v>0</v>
      </c>
      <c r="L30" s="171">
        <v>0</v>
      </c>
      <c r="M30" s="171">
        <v>0</v>
      </c>
      <c r="N30" s="171">
        <v>0</v>
      </c>
      <c r="O30" s="171">
        <v>0</v>
      </c>
      <c r="P30" s="111">
        <f t="shared" si="0"/>
        <v>10</v>
      </c>
    </row>
    <row r="31" spans="2:16" s="170" customFormat="1" ht="12.75" customHeight="1" x14ac:dyDescent="0.2">
      <c r="B31" s="96"/>
      <c r="C31" s="57"/>
      <c r="D31" s="110">
        <v>5</v>
      </c>
      <c r="E31" s="171">
        <v>0</v>
      </c>
      <c r="F31" s="171">
        <v>0</v>
      </c>
      <c r="G31" s="171">
        <v>0</v>
      </c>
      <c r="H31" s="171">
        <v>0</v>
      </c>
      <c r="I31" s="171">
        <v>0</v>
      </c>
      <c r="J31" s="171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11">
        <f t="shared" si="0"/>
        <v>5</v>
      </c>
    </row>
    <row r="32" spans="2:16" s="170" customFormat="1" ht="12.75" customHeight="1" x14ac:dyDescent="0.2">
      <c r="B32" s="96"/>
      <c r="C32" s="57"/>
      <c r="D32" s="110">
        <v>3</v>
      </c>
      <c r="E32" s="171">
        <v>0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11">
        <f t="shared" si="0"/>
        <v>3</v>
      </c>
    </row>
    <row r="33" spans="2:16" s="170" customFormat="1" ht="12.75" customHeight="1" x14ac:dyDescent="0.2">
      <c r="B33" s="96" t="s">
        <v>23</v>
      </c>
      <c r="C33" s="57"/>
      <c r="D33" s="110">
        <v>12</v>
      </c>
      <c r="E33" s="171">
        <v>0</v>
      </c>
      <c r="F33" s="110">
        <v>28</v>
      </c>
      <c r="G33" s="110">
        <v>2</v>
      </c>
      <c r="H33" s="171">
        <v>0</v>
      </c>
      <c r="I33" s="110">
        <v>1</v>
      </c>
      <c r="J33" s="171">
        <v>0</v>
      </c>
      <c r="K33" s="171">
        <v>0</v>
      </c>
      <c r="L33" s="171">
        <v>0</v>
      </c>
      <c r="M33" s="171">
        <v>0</v>
      </c>
      <c r="N33" s="171">
        <v>0</v>
      </c>
      <c r="O33" s="171">
        <v>0</v>
      </c>
      <c r="P33" s="111">
        <f t="shared" si="0"/>
        <v>43</v>
      </c>
    </row>
    <row r="34" spans="2:16" s="170" customFormat="1" ht="12.75" customHeight="1" x14ac:dyDescent="0.2">
      <c r="B34" s="96"/>
      <c r="C34" s="57"/>
      <c r="D34" s="110">
        <v>12</v>
      </c>
      <c r="E34" s="171">
        <v>0</v>
      </c>
      <c r="F34" s="110">
        <v>19</v>
      </c>
      <c r="G34" s="110">
        <v>8</v>
      </c>
      <c r="H34" s="171">
        <v>0</v>
      </c>
      <c r="I34" s="110">
        <v>3</v>
      </c>
      <c r="J34" s="171">
        <v>0</v>
      </c>
      <c r="K34" s="171">
        <v>0</v>
      </c>
      <c r="L34" s="171">
        <v>0</v>
      </c>
      <c r="M34" s="110">
        <v>0</v>
      </c>
      <c r="N34" s="171">
        <v>0</v>
      </c>
      <c r="O34" s="171">
        <v>0</v>
      </c>
      <c r="P34" s="111">
        <f t="shared" si="0"/>
        <v>42</v>
      </c>
    </row>
    <row r="35" spans="2:16" s="170" customFormat="1" ht="12.75" customHeight="1" x14ac:dyDescent="0.2">
      <c r="B35" s="96"/>
      <c r="C35" s="57"/>
      <c r="D35" s="110">
        <v>10</v>
      </c>
      <c r="E35" s="171">
        <v>0</v>
      </c>
      <c r="F35" s="110">
        <v>39</v>
      </c>
      <c r="G35" s="110">
        <v>4</v>
      </c>
      <c r="H35" s="171">
        <v>0</v>
      </c>
      <c r="I35" s="110">
        <v>6</v>
      </c>
      <c r="J35" s="171">
        <v>0</v>
      </c>
      <c r="K35" s="171">
        <v>0</v>
      </c>
      <c r="L35" s="171">
        <v>0</v>
      </c>
      <c r="M35" s="110">
        <v>0</v>
      </c>
      <c r="N35" s="171">
        <v>0</v>
      </c>
      <c r="O35" s="171">
        <v>0</v>
      </c>
      <c r="P35" s="111">
        <f t="shared" si="0"/>
        <v>59</v>
      </c>
    </row>
    <row r="36" spans="2:16" s="170" customFormat="1" ht="12.75" customHeight="1" x14ac:dyDescent="0.2">
      <c r="B36" s="96" t="s">
        <v>24</v>
      </c>
      <c r="C36" s="57"/>
      <c r="D36" s="110">
        <v>49</v>
      </c>
      <c r="E36" s="171">
        <v>1</v>
      </c>
      <c r="F36" s="171">
        <v>0</v>
      </c>
      <c r="G36" s="171">
        <v>1</v>
      </c>
      <c r="H36" s="171">
        <v>0</v>
      </c>
      <c r="I36" s="110">
        <v>10</v>
      </c>
      <c r="J36" s="110">
        <v>2</v>
      </c>
      <c r="K36" s="171">
        <v>0</v>
      </c>
      <c r="L36" s="171">
        <v>0</v>
      </c>
      <c r="M36" s="171">
        <v>1</v>
      </c>
      <c r="N36" s="171">
        <v>0</v>
      </c>
      <c r="O36" s="171">
        <v>0</v>
      </c>
      <c r="P36" s="111">
        <f t="shared" si="0"/>
        <v>64</v>
      </c>
    </row>
    <row r="37" spans="2:16" s="170" customFormat="1" ht="12.75" customHeight="1" x14ac:dyDescent="0.2">
      <c r="B37" s="96"/>
      <c r="C37" s="57"/>
      <c r="D37" s="110">
        <v>31</v>
      </c>
      <c r="E37" s="110">
        <v>5</v>
      </c>
      <c r="F37" s="171">
        <v>0</v>
      </c>
      <c r="G37" s="171">
        <v>0</v>
      </c>
      <c r="H37" s="171">
        <v>0</v>
      </c>
      <c r="I37" s="110">
        <v>6</v>
      </c>
      <c r="J37" s="110">
        <v>2</v>
      </c>
      <c r="K37" s="171">
        <v>0</v>
      </c>
      <c r="L37" s="171">
        <v>3</v>
      </c>
      <c r="M37" s="171">
        <v>0</v>
      </c>
      <c r="N37" s="171">
        <v>0</v>
      </c>
      <c r="O37" s="171">
        <v>0</v>
      </c>
      <c r="P37" s="111">
        <f t="shared" si="0"/>
        <v>47</v>
      </c>
    </row>
    <row r="38" spans="2:16" s="170" customFormat="1" ht="12.75" customHeight="1" x14ac:dyDescent="0.2">
      <c r="B38" s="96"/>
      <c r="C38" s="57"/>
      <c r="D38" s="110">
        <v>32</v>
      </c>
      <c r="E38" s="110">
        <v>6</v>
      </c>
      <c r="F38" s="171">
        <v>0</v>
      </c>
      <c r="G38" s="171">
        <v>0</v>
      </c>
      <c r="H38" s="171">
        <v>0</v>
      </c>
      <c r="I38" s="110">
        <v>3</v>
      </c>
      <c r="J38" s="110">
        <v>1</v>
      </c>
      <c r="K38" s="171">
        <v>0</v>
      </c>
      <c r="L38" s="171">
        <v>0</v>
      </c>
      <c r="M38" s="110">
        <v>0</v>
      </c>
      <c r="N38" s="171">
        <v>0</v>
      </c>
      <c r="O38" s="171">
        <v>0</v>
      </c>
      <c r="P38" s="111">
        <f t="shared" si="0"/>
        <v>42</v>
      </c>
    </row>
    <row r="39" spans="2:16" s="170" customFormat="1" ht="12.75" customHeight="1" x14ac:dyDescent="0.2">
      <c r="B39" s="96" t="s">
        <v>25</v>
      </c>
      <c r="C39" s="70"/>
      <c r="D39" s="110">
        <v>45</v>
      </c>
      <c r="E39" s="171">
        <v>3</v>
      </c>
      <c r="F39" s="110">
        <v>13</v>
      </c>
      <c r="G39" s="110">
        <v>13</v>
      </c>
      <c r="H39" s="110">
        <v>2</v>
      </c>
      <c r="I39" s="110">
        <v>8</v>
      </c>
      <c r="J39" s="110">
        <v>21</v>
      </c>
      <c r="K39" s="171">
        <v>4</v>
      </c>
      <c r="L39" s="171">
        <v>0</v>
      </c>
      <c r="M39" s="110">
        <v>2</v>
      </c>
      <c r="N39" s="110">
        <v>1</v>
      </c>
      <c r="O39" s="110">
        <v>0</v>
      </c>
      <c r="P39" s="111">
        <f t="shared" si="0"/>
        <v>112</v>
      </c>
    </row>
    <row r="40" spans="2:16" s="170" customFormat="1" ht="12.75" customHeight="1" x14ac:dyDescent="0.2">
      <c r="B40" s="96"/>
      <c r="C40" s="70"/>
      <c r="D40" s="110">
        <v>52</v>
      </c>
      <c r="E40" s="110">
        <v>3</v>
      </c>
      <c r="F40" s="110">
        <v>18</v>
      </c>
      <c r="G40" s="110">
        <v>20</v>
      </c>
      <c r="H40" s="110">
        <v>6</v>
      </c>
      <c r="I40" s="110">
        <v>13</v>
      </c>
      <c r="J40" s="110">
        <v>16</v>
      </c>
      <c r="K40" s="110">
        <v>1</v>
      </c>
      <c r="L40" s="171">
        <v>0</v>
      </c>
      <c r="M40" s="110">
        <v>1</v>
      </c>
      <c r="N40" s="110">
        <v>2</v>
      </c>
      <c r="O40" s="110">
        <v>3</v>
      </c>
      <c r="P40" s="111">
        <f t="shared" si="0"/>
        <v>135</v>
      </c>
    </row>
    <row r="41" spans="2:16" s="170" customFormat="1" ht="12.75" customHeight="1" x14ac:dyDescent="0.2">
      <c r="B41" s="96"/>
      <c r="C41" s="70"/>
      <c r="D41" s="110">
        <v>52</v>
      </c>
      <c r="E41" s="171">
        <v>2</v>
      </c>
      <c r="F41" s="110">
        <v>14</v>
      </c>
      <c r="G41" s="110">
        <v>37</v>
      </c>
      <c r="H41" s="110">
        <v>6</v>
      </c>
      <c r="I41" s="110">
        <v>10</v>
      </c>
      <c r="J41" s="110">
        <v>25</v>
      </c>
      <c r="K41" s="110">
        <v>0</v>
      </c>
      <c r="L41" s="171">
        <v>0</v>
      </c>
      <c r="M41" s="110">
        <v>7</v>
      </c>
      <c r="N41" s="171">
        <v>0</v>
      </c>
      <c r="O41" s="171">
        <v>7</v>
      </c>
      <c r="P41" s="111">
        <f t="shared" si="0"/>
        <v>160</v>
      </c>
    </row>
    <row r="42" spans="2:16" s="170" customFormat="1" ht="12.75" customHeight="1" x14ac:dyDescent="0.2">
      <c r="B42" s="96" t="s">
        <v>26</v>
      </c>
      <c r="C42" s="57"/>
      <c r="D42" s="110">
        <v>17</v>
      </c>
      <c r="E42" s="171">
        <v>0</v>
      </c>
      <c r="F42" s="110">
        <v>1</v>
      </c>
      <c r="G42" s="171">
        <v>0</v>
      </c>
      <c r="H42" s="171">
        <v>0</v>
      </c>
      <c r="I42" s="110">
        <v>0</v>
      </c>
      <c r="J42" s="110">
        <v>3</v>
      </c>
      <c r="K42" s="110">
        <v>0</v>
      </c>
      <c r="L42" s="171">
        <v>0</v>
      </c>
      <c r="M42" s="171">
        <v>2</v>
      </c>
      <c r="N42" s="171">
        <v>0</v>
      </c>
      <c r="O42" s="171">
        <v>0</v>
      </c>
      <c r="P42" s="111">
        <f t="shared" si="0"/>
        <v>23</v>
      </c>
    </row>
    <row r="43" spans="2:16" s="170" customFormat="1" ht="12.75" customHeight="1" x14ac:dyDescent="0.2">
      <c r="B43" s="96"/>
      <c r="C43" s="172"/>
      <c r="D43" s="110">
        <v>15</v>
      </c>
      <c r="E43" s="171">
        <v>0</v>
      </c>
      <c r="F43" s="171">
        <v>1</v>
      </c>
      <c r="G43" s="171">
        <v>0</v>
      </c>
      <c r="H43" s="171">
        <v>0</v>
      </c>
      <c r="I43" s="110">
        <v>1</v>
      </c>
      <c r="J43" s="110">
        <v>10</v>
      </c>
      <c r="K43" s="110">
        <v>0</v>
      </c>
      <c r="L43" s="171">
        <v>0</v>
      </c>
      <c r="M43" s="171">
        <v>0</v>
      </c>
      <c r="N43" s="171">
        <v>0</v>
      </c>
      <c r="O43" s="171">
        <v>0</v>
      </c>
      <c r="P43" s="111">
        <f t="shared" si="0"/>
        <v>27</v>
      </c>
    </row>
    <row r="44" spans="2:16" s="170" customFormat="1" ht="12.75" customHeight="1" x14ac:dyDescent="0.2">
      <c r="B44" s="96"/>
      <c r="C44" s="172"/>
      <c r="D44" s="110">
        <v>8</v>
      </c>
      <c r="E44" s="171">
        <v>0</v>
      </c>
      <c r="F44" s="171">
        <v>0</v>
      </c>
      <c r="G44" s="171">
        <v>0</v>
      </c>
      <c r="H44" s="171">
        <v>0</v>
      </c>
      <c r="I44" s="110">
        <v>0</v>
      </c>
      <c r="J44" s="110">
        <v>4</v>
      </c>
      <c r="K44" s="171">
        <v>1</v>
      </c>
      <c r="L44" s="171">
        <v>0</v>
      </c>
      <c r="M44" s="171">
        <v>0</v>
      </c>
      <c r="N44" s="171">
        <v>0</v>
      </c>
      <c r="O44" s="171">
        <v>0</v>
      </c>
      <c r="P44" s="111">
        <f t="shared" si="0"/>
        <v>13</v>
      </c>
    </row>
    <row r="45" spans="2:16" s="170" customFormat="1" ht="12.75" customHeight="1" x14ac:dyDescent="0.2">
      <c r="B45" s="96" t="s">
        <v>5</v>
      </c>
      <c r="C45" s="172"/>
      <c r="D45" s="173">
        <v>0</v>
      </c>
      <c r="E45" s="173">
        <v>0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3">
        <v>0</v>
      </c>
      <c r="L45" s="173">
        <v>0</v>
      </c>
      <c r="M45" s="173">
        <v>0</v>
      </c>
      <c r="N45" s="173">
        <v>0</v>
      </c>
      <c r="O45" s="173">
        <v>0</v>
      </c>
      <c r="P45" s="111">
        <f t="shared" si="0"/>
        <v>0</v>
      </c>
    </row>
    <row r="46" spans="2:16" s="170" customFormat="1" ht="12.75" customHeight="1" x14ac:dyDescent="0.2">
      <c r="B46" s="96"/>
      <c r="C46" s="57"/>
      <c r="D46" s="173">
        <v>0</v>
      </c>
      <c r="E46" s="173">
        <v>0</v>
      </c>
      <c r="F46" s="173">
        <v>0</v>
      </c>
      <c r="G46" s="173">
        <v>0</v>
      </c>
      <c r="H46" s="173">
        <v>0</v>
      </c>
      <c r="I46" s="173">
        <v>0</v>
      </c>
      <c r="J46" s="173">
        <v>0</v>
      </c>
      <c r="K46" s="173">
        <v>0</v>
      </c>
      <c r="L46" s="173">
        <v>0</v>
      </c>
      <c r="M46" s="173">
        <v>0</v>
      </c>
      <c r="N46" s="173">
        <v>0</v>
      </c>
      <c r="O46" s="173">
        <v>0</v>
      </c>
      <c r="P46" s="111">
        <f t="shared" si="0"/>
        <v>0</v>
      </c>
    </row>
    <row r="47" spans="2:16" s="170" customFormat="1" ht="12.75" customHeight="1" x14ac:dyDescent="0.2">
      <c r="B47" s="96"/>
      <c r="C47" s="57"/>
      <c r="D47" s="173">
        <v>0</v>
      </c>
      <c r="E47" s="173">
        <v>0</v>
      </c>
      <c r="F47" s="173">
        <v>0</v>
      </c>
      <c r="G47" s="173">
        <v>0</v>
      </c>
      <c r="H47" s="173">
        <v>0</v>
      </c>
      <c r="I47" s="173">
        <v>0</v>
      </c>
      <c r="J47" s="173">
        <v>0</v>
      </c>
      <c r="K47" s="173">
        <v>1</v>
      </c>
      <c r="L47" s="173">
        <v>0</v>
      </c>
      <c r="M47" s="173">
        <v>0</v>
      </c>
      <c r="N47" s="173">
        <v>0</v>
      </c>
      <c r="O47" s="173">
        <v>0</v>
      </c>
      <c r="P47" s="111">
        <f t="shared" si="0"/>
        <v>1</v>
      </c>
    </row>
    <row r="48" spans="2:16" s="170" customFormat="1" ht="12.75" customHeight="1" x14ac:dyDescent="0.2">
      <c r="B48" s="99" t="s">
        <v>6</v>
      </c>
      <c r="C48" s="57"/>
      <c r="D48" s="67">
        <f>D9+D12+D15+D18+D21+D24+D27+D30+D33+D36+D39+D42+D45</f>
        <v>1255</v>
      </c>
      <c r="E48" s="67">
        <f t="shared" ref="E48:M48" si="1">E9+E12+E15+E18+E21+E24+E27+E30+E33+E36+E39+E42+E45</f>
        <v>23</v>
      </c>
      <c r="F48" s="67">
        <f t="shared" si="1"/>
        <v>579</v>
      </c>
      <c r="G48" s="67">
        <f t="shared" si="1"/>
        <v>539</v>
      </c>
      <c r="H48" s="67">
        <f t="shared" si="1"/>
        <v>27</v>
      </c>
      <c r="I48" s="67">
        <f t="shared" si="1"/>
        <v>233</v>
      </c>
      <c r="J48" s="67">
        <f t="shared" si="1"/>
        <v>242</v>
      </c>
      <c r="K48" s="67">
        <f t="shared" si="1"/>
        <v>16</v>
      </c>
      <c r="L48" s="67">
        <f t="shared" si="1"/>
        <v>51</v>
      </c>
      <c r="M48" s="67">
        <f t="shared" si="1"/>
        <v>92</v>
      </c>
      <c r="N48" s="67">
        <f>N9+N12+N15+N18+N21+N24+N27+N30+N33+N36+N39+N42+N45</f>
        <v>34</v>
      </c>
      <c r="O48" s="67">
        <f>O9+O12+O15+O18+O21+O24+O27+O30+O33+O36+O39+O42+O45</f>
        <v>0</v>
      </c>
      <c r="P48" s="67">
        <f>P9+P12+P15+P18+P21+P24+P27+P30+P33+P36+P39+P42+P45</f>
        <v>3091</v>
      </c>
    </row>
    <row r="49" spans="2:16" s="170" customFormat="1" ht="12.75" customHeight="1" x14ac:dyDescent="0.2">
      <c r="B49" s="99"/>
      <c r="C49" s="57"/>
      <c r="D49" s="67">
        <f>D10+D13+D16+D19+D22+D25+D28+D31+D34+D37+D40+D43+D46</f>
        <v>1142</v>
      </c>
      <c r="E49" s="67">
        <f t="shared" ref="E49:M49" si="2">E10+E13+E16+E19+E22+E25+E28+E31+E34+E37+E40+E43+E46</f>
        <v>52</v>
      </c>
      <c r="F49" s="67">
        <f t="shared" si="2"/>
        <v>522</v>
      </c>
      <c r="G49" s="67">
        <f t="shared" si="2"/>
        <v>579</v>
      </c>
      <c r="H49" s="67">
        <f t="shared" si="2"/>
        <v>39</v>
      </c>
      <c r="I49" s="67">
        <f t="shared" si="2"/>
        <v>219</v>
      </c>
      <c r="J49" s="67">
        <f t="shared" si="2"/>
        <v>221</v>
      </c>
      <c r="K49" s="67">
        <f t="shared" si="2"/>
        <v>11</v>
      </c>
      <c r="L49" s="67">
        <f t="shared" si="2"/>
        <v>40</v>
      </c>
      <c r="M49" s="67">
        <f t="shared" si="2"/>
        <v>94</v>
      </c>
      <c r="N49" s="67">
        <f>N10+N13+N16+N19+N22+N25+N28+N31+N34+N37+N40+N43+N46</f>
        <v>17</v>
      </c>
      <c r="O49" s="67">
        <f>O10+O13+O16+O19+O22+O25+O28+O31+O34+O37+O40+O43+O46</f>
        <v>85</v>
      </c>
      <c r="P49" s="67">
        <f t="shared" ref="P49:P50" si="3">P10+P13+P16+P19+P22+P25+P28+P31+P34+P37+P40+P43+P46</f>
        <v>3021</v>
      </c>
    </row>
    <row r="50" spans="2:16" s="170" customFormat="1" ht="12.75" customHeight="1" x14ac:dyDescent="0.2">
      <c r="B50" s="99"/>
      <c r="C50" s="57"/>
      <c r="D50" s="67">
        <f>D11+D14+D17+D20+D23+D26+D29+D32+D35+D38+D41+D44+D47</f>
        <v>1437</v>
      </c>
      <c r="E50" s="67">
        <f t="shared" ref="E50:M50" si="4">E11+E14+E17+E20+E23+E26+E29+E32+E35+E38+E41+E44+E47</f>
        <v>44</v>
      </c>
      <c r="F50" s="67">
        <f t="shared" si="4"/>
        <v>639</v>
      </c>
      <c r="G50" s="67">
        <f t="shared" si="4"/>
        <v>692</v>
      </c>
      <c r="H50" s="67">
        <f t="shared" si="4"/>
        <v>45</v>
      </c>
      <c r="I50" s="67">
        <f t="shared" si="4"/>
        <v>223</v>
      </c>
      <c r="J50" s="67">
        <f t="shared" si="4"/>
        <v>190</v>
      </c>
      <c r="K50" s="67">
        <f t="shared" si="4"/>
        <v>25</v>
      </c>
      <c r="L50" s="67">
        <f t="shared" si="4"/>
        <v>45</v>
      </c>
      <c r="M50" s="67">
        <f t="shared" si="4"/>
        <v>110</v>
      </c>
      <c r="N50" s="67">
        <f>N11+N14+N17+N20+N23+N26+N29+N32+N35+N38+N41+N44+N47</f>
        <v>23</v>
      </c>
      <c r="O50" s="67">
        <f>O11+O14+O17+O20+O23+O26+O29+O32+O35+O38+O41+O44+O47</f>
        <v>69</v>
      </c>
      <c r="P50" s="67">
        <f t="shared" si="3"/>
        <v>3542</v>
      </c>
    </row>
    <row r="51" spans="2:16" s="170" customFormat="1" ht="12.75" customHeight="1" x14ac:dyDescent="0.2">
      <c r="B51" s="96"/>
      <c r="C51" s="57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2:16" s="170" customFormat="1" ht="12.75" customHeight="1" x14ac:dyDescent="0.2">
      <c r="B52" s="96"/>
      <c r="C52" s="57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</row>
    <row r="53" spans="2:16" s="170" customFormat="1" ht="12.75" customHeight="1" x14ac:dyDescent="0.2">
      <c r="B53" s="16" t="s">
        <v>110</v>
      </c>
      <c r="C53" s="57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2:16" ht="12.75" customHeight="1" x14ac:dyDescent="0.2">
      <c r="B54" s="96"/>
      <c r="C54" s="57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</row>
    <row r="55" spans="2:16" ht="12.75" customHeight="1" x14ac:dyDescent="0.2">
      <c r="B55" s="96"/>
      <c r="C55" s="57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</row>
    <row r="56" spans="2:16" ht="12.75" customHeight="1" x14ac:dyDescent="0.2">
      <c r="B56" s="96"/>
      <c r="C56" s="57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2:16" ht="12.75" customHeight="1" x14ac:dyDescent="0.2">
      <c r="B57" s="96"/>
      <c r="C57" s="57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2:16" ht="12.75" customHeight="1" x14ac:dyDescent="0.2">
      <c r="B58" s="96"/>
      <c r="C58" s="57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</row>
    <row r="59" spans="2:16" ht="12.75" customHeight="1" x14ac:dyDescent="0.2">
      <c r="B59" s="96"/>
      <c r="C59" s="57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</row>
    <row r="60" spans="2:16" ht="12.75" customHeight="1" x14ac:dyDescent="0.2">
      <c r="B60" s="96"/>
      <c r="C60" s="57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2:16" ht="12.75" customHeight="1" x14ac:dyDescent="0.2">
      <c r="B61" s="96"/>
      <c r="C61" s="57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2:16" ht="12.75" customHeight="1" x14ac:dyDescent="0.2">
      <c r="B62" s="96"/>
      <c r="C62" s="57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  <row r="63" spans="2:16" ht="12.75" customHeight="1" x14ac:dyDescent="0.2">
      <c r="B63" s="96"/>
      <c r="C63" s="57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</row>
    <row r="64" spans="2:16" ht="12.75" customHeight="1" x14ac:dyDescent="0.2">
      <c r="B64" s="96"/>
      <c r="C64" s="57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</row>
    <row r="65" spans="2:16" ht="12.75" customHeight="1" x14ac:dyDescent="0.2">
      <c r="B65" s="96"/>
      <c r="C65" s="57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</row>
    <row r="66" spans="2:16" ht="12.75" customHeight="1" x14ac:dyDescent="0.2">
      <c r="B66" s="96"/>
      <c r="C66" s="57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</row>
    <row r="67" spans="2:16" ht="12.75" customHeight="1" x14ac:dyDescent="0.2">
      <c r="B67" s="96"/>
      <c r="C67" s="57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</row>
    <row r="68" spans="2:16" ht="12.75" customHeight="1" x14ac:dyDescent="0.2">
      <c r="B68" s="96"/>
      <c r="C68" s="57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</row>
    <row r="69" spans="2:16" ht="12.75" customHeight="1" x14ac:dyDescent="0.2">
      <c r="B69" s="96"/>
      <c r="C69" s="57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</row>
    <row r="70" spans="2:16" ht="12.75" customHeight="1" x14ac:dyDescent="0.2">
      <c r="B70" s="96"/>
      <c r="C70" s="57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</row>
    <row r="71" spans="2:16" ht="12.75" customHeight="1" x14ac:dyDescent="0.2">
      <c r="B71" s="96"/>
      <c r="C71" s="57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 spans="2:16" ht="12.75" customHeight="1" x14ac:dyDescent="0.2">
      <c r="B72" s="96"/>
      <c r="C72" s="57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</row>
    <row r="73" spans="2:16" ht="12.75" customHeight="1" x14ac:dyDescent="0.2">
      <c r="B73" s="96"/>
      <c r="C73" s="70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 ht="12.75" customHeight="1" x14ac:dyDescent="0.2">
      <c r="B74" s="96"/>
      <c r="C74" s="70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 ht="12.75" customHeight="1" x14ac:dyDescent="0.2">
      <c r="B75" s="96"/>
      <c r="C75" s="70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 ht="12.75" customHeight="1" x14ac:dyDescent="0.2">
      <c r="B76" s="96"/>
      <c r="C76" s="57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</row>
    <row r="77" spans="2:16" ht="12.75" customHeight="1" x14ac:dyDescent="0.2">
      <c r="B77" s="96"/>
      <c r="C77" s="72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</row>
    <row r="78" spans="2:16" ht="12.75" customHeight="1" x14ac:dyDescent="0.2">
      <c r="B78" s="96"/>
      <c r="C78" s="72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 spans="2:16" ht="12.75" customHeight="1" x14ac:dyDescent="0.2">
      <c r="B79" s="112"/>
      <c r="C79" s="72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 spans="2:16" ht="12.75" customHeight="1" x14ac:dyDescent="0.2">
      <c r="C80" s="57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</row>
    <row r="81" spans="2:16" ht="12.75" customHeight="1" x14ac:dyDescent="0.2">
      <c r="B81" s="96"/>
      <c r="C81" s="57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</row>
    <row r="82" spans="2:16" ht="12.75" customHeight="1" x14ac:dyDescent="0.2">
      <c r="B82" s="96"/>
      <c r="C82" s="57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</row>
    <row r="83" spans="2:16" ht="12.75" customHeight="1" x14ac:dyDescent="0.2">
      <c r="B83" s="96"/>
      <c r="C83" s="57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</row>
    <row r="84" spans="2:16" ht="12.75" customHeight="1" x14ac:dyDescent="0.2">
      <c r="B84" s="96"/>
      <c r="C84" s="57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 spans="2:16" ht="12.75" customHeight="1" x14ac:dyDescent="0.2">
      <c r="B85" s="96"/>
      <c r="C85" s="57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</row>
    <row r="86" spans="2:16" ht="12.75" customHeight="1" x14ac:dyDescent="0.2">
      <c r="B86" s="96"/>
      <c r="C86" s="57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</row>
    <row r="87" spans="2:16" ht="12.75" customHeight="1" x14ac:dyDescent="0.2">
      <c r="B87" s="96"/>
      <c r="C87" s="57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</row>
    <row r="88" spans="2:16" ht="12.75" customHeight="1" x14ac:dyDescent="0.2">
      <c r="B88" s="96"/>
      <c r="C88" s="57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</row>
    <row r="89" spans="2:16" ht="12.75" customHeight="1" x14ac:dyDescent="0.2">
      <c r="B89" s="96"/>
      <c r="C89" s="57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</row>
    <row r="90" spans="2:16" ht="12.75" customHeight="1" x14ac:dyDescent="0.2">
      <c r="B90" s="96"/>
      <c r="C90" s="57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</row>
    <row r="91" spans="2:16" ht="12.75" customHeight="1" x14ac:dyDescent="0.2">
      <c r="B91" s="96"/>
      <c r="C91" s="57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</row>
    <row r="92" spans="2:16" ht="12.75" customHeight="1" x14ac:dyDescent="0.2">
      <c r="B92" s="96"/>
      <c r="C92" s="57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</row>
    <row r="93" spans="2:16" ht="12.75" customHeight="1" x14ac:dyDescent="0.2">
      <c r="B93" s="96"/>
      <c r="C93" s="57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</row>
    <row r="94" spans="2:16" ht="12.75" customHeight="1" x14ac:dyDescent="0.2">
      <c r="B94" s="96"/>
      <c r="C94" s="57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</row>
    <row r="95" spans="2:16" ht="12.75" customHeight="1" x14ac:dyDescent="0.2">
      <c r="B95" s="96"/>
      <c r="C95" s="57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</row>
    <row r="96" spans="2:16" ht="12.75" customHeight="1" x14ac:dyDescent="0.2">
      <c r="B96" s="96"/>
      <c r="C96" s="57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</row>
    <row r="97" spans="2:16" ht="12.75" customHeight="1" x14ac:dyDescent="0.2">
      <c r="B97" s="96"/>
      <c r="C97" s="57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</row>
    <row r="98" spans="2:16" ht="12.75" customHeight="1" x14ac:dyDescent="0.2">
      <c r="B98" s="96"/>
      <c r="C98" s="57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</row>
    <row r="99" spans="2:16" ht="12.75" customHeight="1" x14ac:dyDescent="0.2">
      <c r="B99" s="96"/>
      <c r="C99" s="57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</row>
    <row r="100" spans="2:16" ht="12.75" customHeight="1" x14ac:dyDescent="0.2">
      <c r="B100" s="96"/>
      <c r="C100" s="57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</row>
    <row r="101" spans="2:16" ht="12.75" customHeight="1" x14ac:dyDescent="0.2">
      <c r="B101" s="96"/>
      <c r="C101" s="57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</row>
    <row r="102" spans="2:16" ht="12.75" customHeight="1" x14ac:dyDescent="0.2">
      <c r="B102" s="96"/>
      <c r="C102" s="57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</row>
    <row r="103" spans="2:16" ht="12.75" customHeight="1" x14ac:dyDescent="0.2">
      <c r="B103" s="96"/>
      <c r="C103" s="57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</row>
    <row r="104" spans="2:16" ht="12.75" customHeight="1" x14ac:dyDescent="0.2">
      <c r="B104" s="96"/>
      <c r="C104" s="57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</row>
    <row r="105" spans="2:16" ht="12.75" customHeight="1" x14ac:dyDescent="0.2">
      <c r="B105" s="96"/>
      <c r="C105" s="57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</row>
    <row r="106" spans="2:16" ht="12.75" customHeight="1" x14ac:dyDescent="0.2">
      <c r="B106" s="96"/>
      <c r="C106" s="57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</row>
    <row r="107" spans="2:16" ht="12.75" customHeight="1" x14ac:dyDescent="0.2">
      <c r="B107" s="96"/>
      <c r="C107" s="70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 ht="12.75" customHeight="1" x14ac:dyDescent="0.2">
      <c r="B108" s="96"/>
      <c r="C108" s="70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 ht="12.75" customHeight="1" x14ac:dyDescent="0.2">
      <c r="B109" s="96"/>
      <c r="C109" s="70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 ht="12.75" customHeight="1" x14ac:dyDescent="0.2">
      <c r="B110" s="96"/>
      <c r="C110" s="57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 ht="12.75" customHeight="1" x14ac:dyDescent="0.2">
      <c r="B111" s="96"/>
      <c r="C111" s="72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 ht="12.75" customHeight="1" x14ac:dyDescent="0.2">
      <c r="B112" s="96"/>
      <c r="C112" s="72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 ht="12.75" customHeight="1" x14ac:dyDescent="0.2">
      <c r="B113" s="112"/>
      <c r="C113" s="72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 ht="12.75" customHeight="1" x14ac:dyDescent="0.2">
      <c r="C114" s="57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 ht="12.75" customHeight="1" x14ac:dyDescent="0.2">
      <c r="B115" s="96"/>
      <c r="C115" s="57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 ht="12.75" customHeight="1" x14ac:dyDescent="0.2">
      <c r="B116" s="96"/>
      <c r="C116" s="57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 ht="12.75" customHeight="1" x14ac:dyDescent="0.2">
      <c r="B117" s="96"/>
      <c r="C117" s="57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 ht="12.75" customHeight="1" x14ac:dyDescent="0.2">
      <c r="B118" s="96"/>
      <c r="C118" s="57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 ht="12.75" customHeight="1" x14ac:dyDescent="0.2">
      <c r="B119" s="96"/>
      <c r="C119" s="57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 ht="12.75" customHeight="1" x14ac:dyDescent="0.2">
      <c r="B120" s="96"/>
      <c r="C120" s="57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 ht="12.75" customHeight="1" x14ac:dyDescent="0.2">
      <c r="B121" s="96"/>
      <c r="C121" s="57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 ht="12.75" customHeight="1" x14ac:dyDescent="0.2">
      <c r="B122" s="96"/>
      <c r="C122" s="57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 ht="12.75" customHeight="1" x14ac:dyDescent="0.2">
      <c r="B123" s="96"/>
      <c r="C123" s="57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 ht="12.75" customHeight="1" x14ac:dyDescent="0.2">
      <c r="B124" s="96"/>
      <c r="C124" s="57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 ht="12.75" customHeight="1" x14ac:dyDescent="0.2">
      <c r="B125" s="96"/>
      <c r="C125" s="57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 ht="12.75" customHeight="1" x14ac:dyDescent="0.2">
      <c r="B126" s="96"/>
      <c r="C126" s="57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 ht="12.75" customHeight="1" x14ac:dyDescent="0.2">
      <c r="B127" s="96"/>
      <c r="C127" s="57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 ht="12.75" customHeight="1" x14ac:dyDescent="0.2">
      <c r="B128" s="96"/>
      <c r="C128" s="57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 ht="12.75" customHeight="1" x14ac:dyDescent="0.2">
      <c r="B129" s="96"/>
      <c r="C129" s="57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 ht="12.75" customHeight="1" x14ac:dyDescent="0.2">
      <c r="B130" s="96"/>
      <c r="C130" s="57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 ht="12.75" customHeight="1" x14ac:dyDescent="0.2">
      <c r="B131" s="96"/>
      <c r="C131" s="57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 ht="12.75" customHeight="1" x14ac:dyDescent="0.2">
      <c r="B132" s="96"/>
      <c r="C132" s="57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 ht="12.75" customHeight="1" x14ac:dyDescent="0.2">
      <c r="B133" s="96"/>
      <c r="C133" s="57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 ht="12.75" customHeight="1" x14ac:dyDescent="0.2">
      <c r="B134" s="96"/>
      <c r="C134" s="57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 ht="12.75" customHeight="1" x14ac:dyDescent="0.2">
      <c r="B135" s="96"/>
      <c r="C135" s="57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 ht="12.75" customHeight="1" x14ac:dyDescent="0.2">
      <c r="B136" s="96"/>
      <c r="C136" s="57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 ht="12.75" customHeight="1" x14ac:dyDescent="0.2">
      <c r="B137" s="96"/>
      <c r="C137" s="57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 ht="12.75" customHeight="1" x14ac:dyDescent="0.2">
      <c r="B138" s="96"/>
      <c r="C138" s="57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 ht="12.75" customHeight="1" x14ac:dyDescent="0.2">
      <c r="B139" s="96"/>
      <c r="C139" s="57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 ht="12.75" customHeight="1" x14ac:dyDescent="0.2">
      <c r="B140" s="96"/>
      <c r="C140" s="57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 ht="12.75" customHeight="1" x14ac:dyDescent="0.2">
      <c r="B141" s="96"/>
      <c r="C141" s="70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</row>
    <row r="142" spans="2:16" ht="12.75" customHeight="1" x14ac:dyDescent="0.2">
      <c r="B142" s="96"/>
      <c r="C142" s="70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</row>
    <row r="143" spans="2:16" ht="12.75" customHeight="1" x14ac:dyDescent="0.2">
      <c r="B143" s="96"/>
      <c r="C143" s="70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</row>
    <row r="144" spans="2:16" ht="12.75" customHeight="1" x14ac:dyDescent="0.2">
      <c r="B144" s="96"/>
      <c r="C144" s="57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 ht="12.75" customHeight="1" x14ac:dyDescent="0.2">
      <c r="B145" s="96"/>
      <c r="C145" s="72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 ht="12.75" customHeight="1" x14ac:dyDescent="0.2">
      <c r="B146" s="96"/>
      <c r="C146" s="72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 ht="12.75" customHeight="1" x14ac:dyDescent="0.2">
      <c r="B147" s="112"/>
      <c r="C147" s="72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 ht="12.75" customHeight="1" x14ac:dyDescent="0.2">
      <c r="B148" s="96"/>
      <c r="C148" s="57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 ht="12.75" customHeight="1" x14ac:dyDescent="0.2">
      <c r="B149" s="96"/>
      <c r="C149" s="57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 ht="12.75" customHeight="1" x14ac:dyDescent="0.2">
      <c r="B150" s="96"/>
      <c r="C150" s="57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 ht="12.75" customHeight="1" x14ac:dyDescent="0.2">
      <c r="C151" s="57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 ht="12.75" customHeight="1" x14ac:dyDescent="0.2">
      <c r="B152" s="96"/>
      <c r="C152" s="57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 ht="12.75" customHeight="1" x14ac:dyDescent="0.2">
      <c r="B153" s="96"/>
      <c r="C153" s="57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 ht="12.75" customHeight="1" x14ac:dyDescent="0.2">
      <c r="B154" s="96"/>
      <c r="C154" s="57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 ht="12.75" customHeight="1" x14ac:dyDescent="0.2">
      <c r="B155" s="96"/>
      <c r="C155" s="57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 ht="12.75" customHeight="1" x14ac:dyDescent="0.2">
      <c r="B156" s="96"/>
      <c r="C156" s="57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 ht="12.75" customHeight="1" x14ac:dyDescent="0.2">
      <c r="B157" s="96"/>
      <c r="C157" s="57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 ht="12.75" customHeight="1" x14ac:dyDescent="0.2">
      <c r="B158" s="96"/>
      <c r="C158" s="57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 ht="12.75" customHeight="1" x14ac:dyDescent="0.2">
      <c r="B159" s="96"/>
      <c r="C159" s="57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 ht="12.75" customHeight="1" x14ac:dyDescent="0.2">
      <c r="B160" s="96"/>
      <c r="C160" s="57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 ht="12.75" customHeight="1" x14ac:dyDescent="0.2">
      <c r="B161" s="96"/>
      <c r="C161" s="57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 ht="12.75" customHeight="1" x14ac:dyDescent="0.2">
      <c r="B162" s="96"/>
      <c r="C162" s="57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 ht="12.75" customHeight="1" x14ac:dyDescent="0.2">
      <c r="B163" s="96"/>
      <c r="C163" s="57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 ht="12.75" customHeight="1" x14ac:dyDescent="0.2">
      <c r="B164" s="96"/>
      <c r="C164" s="57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 ht="12.75" customHeight="1" x14ac:dyDescent="0.2">
      <c r="B165" s="96"/>
      <c r="C165" s="57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 ht="12.75" customHeight="1" x14ac:dyDescent="0.2">
      <c r="B166" s="96"/>
      <c r="C166" s="5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 ht="12.75" customHeight="1" x14ac:dyDescent="0.2">
      <c r="B167" s="96"/>
      <c r="C167" s="57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 ht="12.75" customHeight="1" x14ac:dyDescent="0.2">
      <c r="B168" s="96"/>
      <c r="C168" s="57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 ht="12.75" customHeight="1" x14ac:dyDescent="0.2">
      <c r="B169" s="96"/>
      <c r="C169" s="57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 ht="12.75" customHeight="1" x14ac:dyDescent="0.2">
      <c r="B170" s="96"/>
      <c r="C170" s="57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 ht="12.75" customHeight="1" x14ac:dyDescent="0.2">
      <c r="B171" s="96"/>
      <c r="C171" s="57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 ht="12.75" customHeight="1" x14ac:dyDescent="0.2">
      <c r="B172" s="96"/>
      <c r="C172" s="57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 ht="12.75" customHeight="1" x14ac:dyDescent="0.2">
      <c r="B173" s="96"/>
      <c r="C173" s="57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 ht="12.75" customHeight="1" x14ac:dyDescent="0.2">
      <c r="B174" s="96"/>
      <c r="C174" s="57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 ht="12.75" customHeight="1" x14ac:dyDescent="0.2">
      <c r="B175" s="96"/>
      <c r="C175" s="70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</row>
    <row r="176" spans="2:16" ht="12.75" customHeight="1" x14ac:dyDescent="0.2">
      <c r="B176" s="96"/>
      <c r="C176" s="70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</row>
    <row r="177" spans="2:16" ht="12.75" customHeight="1" x14ac:dyDescent="0.2">
      <c r="B177" s="96"/>
      <c r="C177" s="70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</row>
    <row r="178" spans="2:16" ht="12.75" customHeight="1" x14ac:dyDescent="0.2">
      <c r="B178" s="96"/>
      <c r="C178" s="57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 ht="12.75" customHeight="1" x14ac:dyDescent="0.2">
      <c r="B179" s="96"/>
      <c r="C179" s="72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 ht="12.75" customHeight="1" x14ac:dyDescent="0.2">
      <c r="B180" s="96"/>
      <c r="C180" s="72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 ht="12.75" customHeight="1" x14ac:dyDescent="0.2">
      <c r="B181" s="112"/>
      <c r="C181" s="72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 ht="12.75" customHeight="1" x14ac:dyDescent="0.2">
      <c r="B182" s="96"/>
      <c r="C182" s="57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 ht="12.75" customHeight="1" x14ac:dyDescent="0.2">
      <c r="B183" s="96"/>
      <c r="C183" s="57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 ht="12.75" customHeight="1" x14ac:dyDescent="0.2">
      <c r="B184" s="96"/>
      <c r="C184" s="57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 ht="12.75" customHeight="1" x14ac:dyDescent="0.2">
      <c r="B185" s="96"/>
      <c r="C185" s="57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 ht="12.75" customHeight="1" x14ac:dyDescent="0.2">
      <c r="B186" s="96"/>
      <c r="C186" s="57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 ht="12.75" customHeight="1" x14ac:dyDescent="0.2">
      <c r="B187" s="96"/>
      <c r="C187" s="57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 ht="12.75" customHeight="1" x14ac:dyDescent="0.2">
      <c r="B188" s="96"/>
      <c r="C188" s="57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 ht="12.75" customHeight="1" x14ac:dyDescent="0.2">
      <c r="B189" s="96"/>
      <c r="C189" s="57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 ht="12.75" customHeight="1" x14ac:dyDescent="0.2">
      <c r="B190" s="96"/>
      <c r="C190" s="57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 ht="12.75" customHeight="1" x14ac:dyDescent="0.2">
      <c r="B191" s="96"/>
      <c r="C191" s="57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 ht="12.75" customHeight="1" x14ac:dyDescent="0.2">
      <c r="B192" s="96"/>
      <c r="C192" s="57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 ht="12.75" customHeight="1" x14ac:dyDescent="0.2">
      <c r="B193" s="96"/>
      <c r="C193" s="57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 ht="12.75" customHeight="1" x14ac:dyDescent="0.2">
      <c r="B194" s="96"/>
      <c r="C194" s="57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 ht="12.75" customHeight="1" x14ac:dyDescent="0.2">
      <c r="B195" s="96"/>
      <c r="C195" s="57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 ht="12.75" customHeight="1" x14ac:dyDescent="0.2">
      <c r="B196" s="96"/>
      <c r="C196" s="57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 ht="12.75" customHeight="1" x14ac:dyDescent="0.2">
      <c r="B197" s="96"/>
      <c r="C197" s="57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 ht="12.75" customHeight="1" x14ac:dyDescent="0.2">
      <c r="B198" s="96"/>
      <c r="C198" s="57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 ht="12.75" customHeight="1" x14ac:dyDescent="0.2">
      <c r="B199" s="96"/>
      <c r="C199" s="57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 ht="12.75" customHeight="1" x14ac:dyDescent="0.2">
      <c r="B200" s="96"/>
      <c r="C200" s="57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 ht="12.75" customHeight="1" x14ac:dyDescent="0.2">
      <c r="B201" s="96"/>
      <c r="C201" s="57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 ht="12.75" customHeight="1" x14ac:dyDescent="0.2">
      <c r="B202" s="96"/>
      <c r="C202" s="57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 ht="12.75" customHeight="1" x14ac:dyDescent="0.2">
      <c r="B203" s="96"/>
      <c r="C203" s="57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 ht="12.75" customHeight="1" x14ac:dyDescent="0.2">
      <c r="B204" s="96"/>
      <c r="C204" s="57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 ht="12.75" customHeight="1" x14ac:dyDescent="0.2">
      <c r="B205" s="96"/>
      <c r="C205" s="57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 ht="12.75" customHeight="1" x14ac:dyDescent="0.2">
      <c r="B206" s="96"/>
      <c r="C206" s="57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 ht="12.75" customHeight="1" x14ac:dyDescent="0.2">
      <c r="B207" s="96"/>
      <c r="C207" s="57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 ht="12.75" customHeight="1" x14ac:dyDescent="0.2">
      <c r="B208" s="96"/>
      <c r="C208" s="57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 ht="12.75" customHeight="1" x14ac:dyDescent="0.2">
      <c r="B209" s="96"/>
      <c r="C209" s="70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</row>
    <row r="210" spans="2:16" ht="12.75" customHeight="1" x14ac:dyDescent="0.2">
      <c r="B210" s="96"/>
      <c r="C210" s="70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</row>
    <row r="211" spans="2:16" ht="12.75" customHeight="1" x14ac:dyDescent="0.2">
      <c r="B211" s="96"/>
      <c r="C211" s="70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</row>
    <row r="212" spans="2:16" ht="12.75" customHeight="1" x14ac:dyDescent="0.2">
      <c r="B212" s="96"/>
      <c r="C212" s="57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 ht="12.75" customHeight="1" x14ac:dyDescent="0.2">
      <c r="B213" s="96"/>
      <c r="C213" s="72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 ht="12.75" customHeight="1" x14ac:dyDescent="0.2">
      <c r="B214" s="96"/>
      <c r="C214" s="72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 ht="12.75" customHeight="1" x14ac:dyDescent="0.2">
      <c r="B215" s="112"/>
      <c r="C215" s="72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 ht="12.75" customHeight="1" x14ac:dyDescent="0.2">
      <c r="B216" s="96"/>
      <c r="C216" s="57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 ht="12.75" customHeight="1" x14ac:dyDescent="0.2">
      <c r="B217" s="96"/>
      <c r="C217" s="57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 ht="12.75" customHeight="1" x14ac:dyDescent="0.2">
      <c r="B218" s="96"/>
      <c r="C218" s="57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 ht="12.75" customHeight="1" x14ac:dyDescent="0.2">
      <c r="B219" s="96"/>
      <c r="C219" s="57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 ht="12.75" customHeight="1" x14ac:dyDescent="0.2">
      <c r="B220" s="96"/>
      <c r="C220" s="57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 ht="12.75" customHeight="1" x14ac:dyDescent="0.2">
      <c r="B221" s="96"/>
      <c r="C221" s="57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 ht="12.75" customHeight="1" x14ac:dyDescent="0.2">
      <c r="B222" s="96"/>
      <c r="C222" s="57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 ht="12.75" customHeight="1" x14ac:dyDescent="0.2">
      <c r="B223" s="96"/>
      <c r="C223" s="57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 ht="12.75" customHeight="1" x14ac:dyDescent="0.2">
      <c r="B224" s="96"/>
      <c r="C224" s="57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 ht="12.75" customHeight="1" x14ac:dyDescent="0.2">
      <c r="B225" s="96"/>
      <c r="C225" s="57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 ht="12.75" customHeight="1" x14ac:dyDescent="0.2">
      <c r="B226" s="96"/>
      <c r="C226" s="57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 ht="12.75" customHeight="1" x14ac:dyDescent="0.2">
      <c r="B227" s="96"/>
      <c r="C227" s="57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 ht="12.75" customHeight="1" x14ac:dyDescent="0.2">
      <c r="B228" s="96"/>
      <c r="C228" s="57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 ht="12.75" customHeight="1" x14ac:dyDescent="0.2">
      <c r="B229" s="96"/>
      <c r="C229" s="57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 ht="12.75" customHeight="1" x14ac:dyDescent="0.2">
      <c r="B230" s="96"/>
      <c r="C230" s="57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 ht="12.75" customHeight="1" x14ac:dyDescent="0.2">
      <c r="B231" s="96"/>
      <c r="C231" s="57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 ht="12.75" customHeight="1" x14ac:dyDescent="0.2">
      <c r="B232" s="96"/>
      <c r="C232" s="57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 ht="12.75" customHeight="1" x14ac:dyDescent="0.2">
      <c r="B233" s="96"/>
      <c r="C233" s="57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 ht="12.75" customHeight="1" x14ac:dyDescent="0.2">
      <c r="B234" s="96"/>
      <c r="C234" s="57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 ht="12.75" customHeight="1" x14ac:dyDescent="0.2">
      <c r="B235" s="96"/>
      <c r="C235" s="57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 ht="12.75" customHeight="1" x14ac:dyDescent="0.2">
      <c r="B236" s="96"/>
      <c r="C236" s="57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 ht="12.75" customHeight="1" x14ac:dyDescent="0.2">
      <c r="B237" s="96"/>
      <c r="C237" s="57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 ht="12.75" customHeight="1" x14ac:dyDescent="0.2">
      <c r="B238" s="96"/>
      <c r="C238" s="57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 ht="12.75" customHeight="1" x14ac:dyDescent="0.2">
      <c r="B239" s="96"/>
      <c r="C239" s="57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 ht="12.75" customHeight="1" x14ac:dyDescent="0.2">
      <c r="B240" s="96"/>
      <c r="C240" s="57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7" ht="12.75" customHeight="1" x14ac:dyDescent="0.2">
      <c r="B241" s="96"/>
      <c r="C241" s="57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7" ht="12.75" customHeight="1" x14ac:dyDescent="0.2">
      <c r="B242" s="96"/>
      <c r="C242" s="57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7" ht="12.75" customHeight="1" x14ac:dyDescent="0.2">
      <c r="B243" s="96"/>
      <c r="C243" s="70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</row>
    <row r="244" spans="2:17" ht="12.75" customHeight="1" x14ac:dyDescent="0.2">
      <c r="B244" s="96"/>
      <c r="C244" s="70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</row>
    <row r="245" spans="2:17" ht="12.75" customHeight="1" x14ac:dyDescent="0.2">
      <c r="B245" s="96"/>
      <c r="C245" s="70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</row>
    <row r="246" spans="2:17" ht="12.75" customHeight="1" x14ac:dyDescent="0.2">
      <c r="B246" s="96"/>
      <c r="C246" s="57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7" ht="12.75" customHeight="1" x14ac:dyDescent="0.2">
      <c r="B247" s="96"/>
      <c r="C247" s="72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7" ht="12.75" customHeight="1" x14ac:dyDescent="0.2">
      <c r="B248" s="96"/>
      <c r="C248" s="72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7" ht="12.75" customHeight="1" x14ac:dyDescent="0.2">
      <c r="B249" s="112"/>
      <c r="C249" s="72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7" ht="12.75" customHeight="1" x14ac:dyDescent="0.2">
      <c r="C250" s="57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7" ht="12.75" customHeight="1" x14ac:dyDescent="0.2">
      <c r="B251" s="96"/>
      <c r="C251" s="57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47"/>
    </row>
    <row r="252" spans="2:17" ht="12.75" customHeight="1" x14ac:dyDescent="0.2">
      <c r="B252" s="96"/>
      <c r="C252" s="57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47"/>
    </row>
    <row r="253" spans="2:17" ht="12.75" customHeight="1" x14ac:dyDescent="0.2">
      <c r="B253" s="96"/>
      <c r="C253" s="57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47"/>
    </row>
    <row r="254" spans="2:17" ht="12.75" customHeight="1" x14ac:dyDescent="0.2">
      <c r="B254" s="96"/>
      <c r="C254" s="57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47"/>
    </row>
    <row r="255" spans="2:17" ht="12.75" customHeight="1" x14ac:dyDescent="0.2">
      <c r="B255" s="96"/>
      <c r="C255" s="57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47"/>
    </row>
    <row r="256" spans="2:17" ht="12.75" customHeight="1" x14ac:dyDescent="0.2">
      <c r="B256" s="96"/>
      <c r="C256" s="57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47"/>
    </row>
    <row r="257" spans="2:17" ht="12.75" customHeight="1" x14ac:dyDescent="0.2">
      <c r="B257" s="96"/>
      <c r="C257" s="57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47"/>
    </row>
    <row r="258" spans="2:17" ht="12.75" customHeight="1" x14ac:dyDescent="0.2">
      <c r="B258" s="96"/>
      <c r="C258" s="57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47"/>
    </row>
    <row r="259" spans="2:17" ht="12.75" customHeight="1" x14ac:dyDescent="0.2">
      <c r="B259" s="96"/>
      <c r="C259" s="57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47"/>
    </row>
    <row r="260" spans="2:17" ht="12.75" customHeight="1" x14ac:dyDescent="0.2">
      <c r="B260" s="96"/>
      <c r="C260" s="57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7" ht="12.75" customHeight="1" x14ac:dyDescent="0.2">
      <c r="B261" s="96"/>
      <c r="C261" s="57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7" ht="12.75" customHeight="1" x14ac:dyDescent="0.2">
      <c r="B262" s="96"/>
      <c r="C262" s="57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7" ht="12.75" customHeight="1" x14ac:dyDescent="0.2">
      <c r="B263" s="96"/>
      <c r="C263" s="57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7" ht="12.75" customHeight="1" x14ac:dyDescent="0.2">
      <c r="B264" s="96"/>
      <c r="C264" s="57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7" ht="12.75" customHeight="1" x14ac:dyDescent="0.2">
      <c r="B265" s="96"/>
      <c r="C265" s="57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7" ht="12.75" customHeight="1" x14ac:dyDescent="0.2">
      <c r="B266" s="96"/>
      <c r="C266" s="57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7" ht="12.75" customHeight="1" x14ac:dyDescent="0.2">
      <c r="B267" s="96"/>
      <c r="C267" s="57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7" ht="12.75" customHeight="1" x14ac:dyDescent="0.2">
      <c r="B268" s="96"/>
      <c r="C268" s="57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7" ht="12.75" customHeight="1" x14ac:dyDescent="0.2">
      <c r="B269" s="96"/>
      <c r="C269" s="57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7" ht="12.75" customHeight="1" x14ac:dyDescent="0.2">
      <c r="B270" s="96"/>
      <c r="C270" s="57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7" ht="12.75" customHeight="1" x14ac:dyDescent="0.2">
      <c r="B271" s="96"/>
      <c r="C271" s="57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7" ht="12.75" customHeight="1" x14ac:dyDescent="0.2">
      <c r="B272" s="96"/>
      <c r="C272" s="57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 ht="12.75" customHeight="1" x14ac:dyDescent="0.2">
      <c r="B273" s="96"/>
      <c r="C273" s="57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 ht="12.75" customHeight="1" x14ac:dyDescent="0.2">
      <c r="B274" s="96"/>
      <c r="C274" s="57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 ht="12.75" customHeight="1" x14ac:dyDescent="0.2">
      <c r="B275" s="96"/>
      <c r="C275" s="57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 ht="12.75" customHeight="1" x14ac:dyDescent="0.2">
      <c r="B276" s="96"/>
      <c r="C276" s="57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 ht="12.75" customHeight="1" x14ac:dyDescent="0.2">
      <c r="B277" s="96"/>
      <c r="C277" s="70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</row>
    <row r="278" spans="2:16" ht="12.75" customHeight="1" x14ac:dyDescent="0.2">
      <c r="B278" s="96"/>
      <c r="C278" s="70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</row>
    <row r="279" spans="2:16" ht="12.75" customHeight="1" x14ac:dyDescent="0.2">
      <c r="B279" s="96"/>
      <c r="C279" s="70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</row>
    <row r="280" spans="2:16" ht="12.75" customHeight="1" x14ac:dyDescent="0.2">
      <c r="B280" s="96"/>
      <c r="C280" s="57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 ht="13.5" customHeight="1" x14ac:dyDescent="0.2">
      <c r="B281" s="96"/>
      <c r="C281" s="72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 ht="12.75" customHeight="1" x14ac:dyDescent="0.2">
      <c r="B282" s="96"/>
      <c r="C282" s="72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 ht="12.75" customHeight="1" x14ac:dyDescent="0.2">
      <c r="B283" s="112"/>
      <c r="C283" s="72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 ht="12.75" customHeight="1" x14ac:dyDescent="0.2">
      <c r="B284" s="96"/>
      <c r="C284" s="57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 ht="12.75" customHeight="1" x14ac:dyDescent="0.2">
      <c r="B285" s="96"/>
      <c r="C285" s="57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 ht="12.75" customHeight="1" x14ac:dyDescent="0.2">
      <c r="B286" s="96"/>
      <c r="C286" s="57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 ht="12.75" customHeight="1" x14ac:dyDescent="0.2">
      <c r="B287" s="96"/>
      <c r="C287" s="57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 ht="12.75" customHeight="1" x14ac:dyDescent="0.2">
      <c r="B288" s="96"/>
      <c r="C288" s="57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 ht="12.75" customHeight="1" x14ac:dyDescent="0.2">
      <c r="B289" s="96"/>
      <c r="C289" s="57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 ht="12.75" customHeight="1" x14ac:dyDescent="0.2">
      <c r="B290" s="96"/>
      <c r="C290" s="57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 ht="12.75" customHeight="1" x14ac:dyDescent="0.2">
      <c r="B291" s="96"/>
      <c r="C291" s="57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 ht="12.75" customHeight="1" x14ac:dyDescent="0.2">
      <c r="B292" s="96"/>
      <c r="C292" s="57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 ht="12.75" customHeight="1" x14ac:dyDescent="0.2">
      <c r="B293" s="96"/>
      <c r="C293" s="57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 ht="12.75" customHeight="1" x14ac:dyDescent="0.2">
      <c r="B294" s="96"/>
      <c r="C294" s="57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 ht="12.75" customHeight="1" x14ac:dyDescent="0.2">
      <c r="B295" s="96"/>
      <c r="C295" s="57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 ht="12.75" customHeight="1" x14ac:dyDescent="0.2">
      <c r="B296" s="96"/>
      <c r="C296" s="57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 ht="12.75" customHeight="1" x14ac:dyDescent="0.2">
      <c r="B297" s="96"/>
      <c r="C297" s="57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 ht="12.75" customHeight="1" x14ac:dyDescent="0.2">
      <c r="B298" s="96"/>
      <c r="C298" s="57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 ht="12.75" customHeight="1" x14ac:dyDescent="0.2">
      <c r="B299" s="96"/>
      <c r="C299" s="57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 ht="12.75" customHeight="1" x14ac:dyDescent="0.2">
      <c r="B300" s="96"/>
      <c r="C300" s="57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 ht="12.75" customHeight="1" x14ac:dyDescent="0.2">
      <c r="B301" s="96"/>
      <c r="C301" s="57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 ht="12.75" customHeight="1" x14ac:dyDescent="0.2">
      <c r="B302" s="96"/>
      <c r="C302" s="57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 ht="12.75" customHeight="1" x14ac:dyDescent="0.2">
      <c r="B303" s="96"/>
      <c r="C303" s="57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 ht="12.75" customHeight="1" x14ac:dyDescent="0.2">
      <c r="B304" s="96"/>
      <c r="C304" s="57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 ht="12.75" customHeight="1" x14ac:dyDescent="0.2">
      <c r="B305" s="96"/>
      <c r="C305" s="57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 ht="12.75" customHeight="1" x14ac:dyDescent="0.2">
      <c r="B306" s="96"/>
      <c r="C306" s="57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 ht="12.75" customHeight="1" x14ac:dyDescent="0.2">
      <c r="B307" s="96"/>
      <c r="C307" s="57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 ht="12.75" customHeight="1" x14ac:dyDescent="0.2">
      <c r="B308" s="96"/>
      <c r="C308" s="57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 ht="12.75" customHeight="1" x14ac:dyDescent="0.2">
      <c r="B309" s="96"/>
      <c r="C309" s="57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 ht="12.75" customHeight="1" x14ac:dyDescent="0.2">
      <c r="B310" s="96"/>
      <c r="C310" s="57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 ht="12.75" customHeight="1" x14ac:dyDescent="0.2">
      <c r="B311" s="96"/>
      <c r="C311" s="70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</row>
    <row r="312" spans="2:16" ht="12.75" customHeight="1" x14ac:dyDescent="0.2">
      <c r="B312" s="96"/>
      <c r="C312" s="70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</row>
    <row r="313" spans="2:16" ht="12.75" customHeight="1" x14ac:dyDescent="0.2">
      <c r="B313" s="96"/>
      <c r="C313" s="70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</row>
    <row r="314" spans="2:16" ht="12.75" customHeight="1" x14ac:dyDescent="0.2">
      <c r="B314" s="96"/>
      <c r="C314" s="57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 ht="12.75" customHeight="1" x14ac:dyDescent="0.2">
      <c r="B315" s="96"/>
      <c r="C315" s="72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 ht="12.75" customHeight="1" x14ac:dyDescent="0.2">
      <c r="B316" s="96"/>
      <c r="C316" s="72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 ht="12.75" customHeight="1" x14ac:dyDescent="0.2">
      <c r="B317" s="112"/>
      <c r="C317" s="72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 ht="12.75" customHeight="1" x14ac:dyDescent="0.2">
      <c r="B318" s="96"/>
      <c r="C318" s="57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 ht="12.75" customHeight="1" x14ac:dyDescent="0.2">
      <c r="B319" s="96"/>
      <c r="C319" s="57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 ht="12.75" customHeight="1" x14ac:dyDescent="0.2">
      <c r="B320" s="96"/>
      <c r="C320" s="57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 ht="12.75" customHeight="1" x14ac:dyDescent="0.2">
      <c r="B321" s="96"/>
      <c r="C321" s="57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 ht="12.75" customHeight="1" x14ac:dyDescent="0.2">
      <c r="B322" s="96"/>
      <c r="C322" s="57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 ht="12.75" customHeight="1" x14ac:dyDescent="0.2">
      <c r="B323" s="96"/>
      <c r="C323" s="57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 ht="12.75" customHeight="1" x14ac:dyDescent="0.2">
      <c r="B324" s="96"/>
      <c r="C324" s="57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 ht="12.75" customHeight="1" x14ac:dyDescent="0.2">
      <c r="B325" s="96"/>
      <c r="C325" s="57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 ht="12.75" customHeight="1" x14ac:dyDescent="0.2">
      <c r="B326" s="96"/>
      <c r="C326" s="57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 ht="12.75" customHeight="1" x14ac:dyDescent="0.2">
      <c r="B327" s="96"/>
      <c r="C327" s="57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 ht="12.75" customHeight="1" x14ac:dyDescent="0.2">
      <c r="B328" s="96"/>
      <c r="C328" s="57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 ht="12.75" customHeight="1" x14ac:dyDescent="0.2">
      <c r="B329" s="96"/>
      <c r="C329" s="57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 ht="12.75" customHeight="1" x14ac:dyDescent="0.2">
      <c r="B330" s="96"/>
      <c r="C330" s="57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 ht="12.75" customHeight="1" x14ac:dyDescent="0.2">
      <c r="B331" s="96"/>
      <c r="C331" s="57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 ht="12.75" customHeight="1" x14ac:dyDescent="0.2">
      <c r="B332" s="96"/>
      <c r="C332" s="57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 ht="12.75" customHeight="1" x14ac:dyDescent="0.2">
      <c r="B333" s="96"/>
      <c r="C333" s="57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 ht="12.75" customHeight="1" x14ac:dyDescent="0.2">
      <c r="B334" s="96"/>
      <c r="C334" s="57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 ht="12.75" customHeight="1" x14ac:dyDescent="0.2">
      <c r="B335" s="96"/>
      <c r="C335" s="57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 ht="12.75" customHeight="1" x14ac:dyDescent="0.2">
      <c r="B336" s="96"/>
      <c r="C336" s="57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1:16" ht="12.75" customHeight="1" x14ac:dyDescent="0.2">
      <c r="B337" s="96"/>
      <c r="C337" s="57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1:16" ht="12.75" customHeight="1" x14ac:dyDescent="0.2">
      <c r="B338" s="96"/>
      <c r="C338" s="57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1:16" ht="12.75" customHeight="1" x14ac:dyDescent="0.2">
      <c r="B339" s="96"/>
      <c r="C339" s="57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1:16" ht="12.75" customHeight="1" x14ac:dyDescent="0.2">
      <c r="B340" s="96"/>
      <c r="C340" s="57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1:16" ht="12.75" customHeight="1" x14ac:dyDescent="0.2">
      <c r="B341" s="96"/>
      <c r="C341" s="57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1:16" ht="12.75" customHeight="1" x14ac:dyDescent="0.2">
      <c r="B342" s="96"/>
      <c r="C342" s="57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1:16" ht="12.75" customHeight="1" x14ac:dyDescent="0.2">
      <c r="B343" s="96"/>
      <c r="C343" s="57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1:16" ht="12.75" customHeight="1" x14ac:dyDescent="0.2">
      <c r="B344" s="96"/>
      <c r="C344" s="57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1:16" ht="12.75" customHeight="1" x14ac:dyDescent="0.2">
      <c r="B345" s="96"/>
      <c r="C345" s="70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</row>
    <row r="346" spans="1:16" ht="12.75" customHeight="1" x14ac:dyDescent="0.2">
      <c r="B346" s="96"/>
      <c r="C346" s="70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</row>
    <row r="347" spans="1:16" ht="12.75" customHeight="1" x14ac:dyDescent="0.2">
      <c r="B347" s="96"/>
      <c r="C347" s="70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</row>
    <row r="348" spans="1:16" ht="12.75" customHeight="1" x14ac:dyDescent="0.2">
      <c r="B348" s="96"/>
      <c r="C348" s="57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1:16" ht="12.75" customHeight="1" x14ac:dyDescent="0.2">
      <c r="B349" s="96"/>
      <c r="C349" s="72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1:16" ht="12.75" customHeight="1" x14ac:dyDescent="0.2">
      <c r="B350" s="96"/>
      <c r="C350" s="72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1:16" ht="12.75" customHeight="1" x14ac:dyDescent="0.2">
      <c r="A351" s="47"/>
      <c r="B351" s="112"/>
      <c r="C351" s="72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1:16" ht="12.75" customHeight="1" x14ac:dyDescent="0.2">
      <c r="B352" s="96"/>
      <c r="C352" s="57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 ht="12.75" customHeight="1" x14ac:dyDescent="0.2">
      <c r="B353" s="96"/>
      <c r="C353" s="57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 ht="12.75" customHeight="1" x14ac:dyDescent="0.2">
      <c r="B354" s="96"/>
      <c r="C354" s="57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 ht="12.75" customHeight="1" x14ac:dyDescent="0.2">
      <c r="B355" s="96"/>
      <c r="C355" s="57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 ht="12.75" customHeight="1" x14ac:dyDescent="0.2">
      <c r="B356" s="96"/>
      <c r="C356" s="57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 ht="12.75" customHeight="1" x14ac:dyDescent="0.2">
      <c r="B357" s="96"/>
      <c r="C357" s="57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 ht="12.75" customHeight="1" x14ac:dyDescent="0.2">
      <c r="B358" s="96"/>
      <c r="C358" s="57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 ht="12.75" customHeight="1" x14ac:dyDescent="0.2">
      <c r="B359" s="96"/>
      <c r="C359" s="57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 ht="12.75" customHeight="1" x14ac:dyDescent="0.2">
      <c r="B360" s="96"/>
      <c r="C360" s="57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 ht="12.75" customHeight="1" x14ac:dyDescent="0.2">
      <c r="B361" s="96"/>
      <c r="C361" s="57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 ht="12.75" customHeight="1" x14ac:dyDescent="0.2">
      <c r="B362" s="96"/>
      <c r="C362" s="57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 ht="12.75" customHeight="1" x14ac:dyDescent="0.2">
      <c r="B363" s="96"/>
      <c r="C363" s="57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 ht="12.75" customHeight="1" x14ac:dyDescent="0.2">
      <c r="B364" s="96"/>
      <c r="C364" s="57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 ht="12.75" customHeight="1" x14ac:dyDescent="0.2">
      <c r="B365" s="96"/>
      <c r="C365" s="57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 ht="12.75" customHeight="1" x14ac:dyDescent="0.2">
      <c r="B366" s="96"/>
      <c r="C366" s="57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 ht="12.75" customHeight="1" x14ac:dyDescent="0.2">
      <c r="B367" s="96"/>
      <c r="C367" s="57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 ht="12.75" customHeight="1" x14ac:dyDescent="0.2">
      <c r="B368" s="96"/>
      <c r="C368" s="57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 ht="12.75" customHeight="1" x14ac:dyDescent="0.2">
      <c r="B369" s="96"/>
      <c r="C369" s="57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 ht="12.75" customHeight="1" x14ac:dyDescent="0.2">
      <c r="B370" s="96"/>
      <c r="C370" s="57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 ht="12.75" customHeight="1" x14ac:dyDescent="0.2">
      <c r="B371" s="96"/>
      <c r="C371" s="57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 ht="12.75" customHeight="1" x14ac:dyDescent="0.2">
      <c r="B372" s="96"/>
      <c r="C372" s="57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 ht="12.75" customHeight="1" x14ac:dyDescent="0.2">
      <c r="B373" s="96"/>
      <c r="C373" s="57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 ht="12.75" customHeight="1" x14ac:dyDescent="0.2">
      <c r="B374" s="96"/>
      <c r="C374" s="57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 ht="12.75" customHeight="1" x14ac:dyDescent="0.2">
      <c r="B375" s="96"/>
      <c r="C375" s="57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 ht="12.75" customHeight="1" x14ac:dyDescent="0.2">
      <c r="B376" s="96"/>
      <c r="C376" s="57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 ht="12.75" customHeight="1" x14ac:dyDescent="0.2">
      <c r="B377" s="96"/>
      <c r="C377" s="57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 ht="12.75" customHeight="1" x14ac:dyDescent="0.2">
      <c r="B378" s="96"/>
      <c r="C378" s="57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 ht="12.75" customHeight="1" x14ac:dyDescent="0.2">
      <c r="B379" s="96"/>
      <c r="C379" s="70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</row>
    <row r="380" spans="2:16" ht="12.75" customHeight="1" x14ac:dyDescent="0.2">
      <c r="B380" s="96"/>
      <c r="C380" s="70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</row>
    <row r="381" spans="2:16" ht="12.75" customHeight="1" x14ac:dyDescent="0.2">
      <c r="B381" s="96"/>
      <c r="C381" s="70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</row>
    <row r="382" spans="2:16" ht="12.75" customHeight="1" x14ac:dyDescent="0.2">
      <c r="B382" s="96"/>
      <c r="C382" s="57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 ht="12.75" customHeight="1" x14ac:dyDescent="0.2">
      <c r="B383" s="96"/>
      <c r="C383" s="72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 ht="12.75" customHeight="1" x14ac:dyDescent="0.2">
      <c r="B384" s="96"/>
      <c r="C384" s="72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 ht="12.75" customHeight="1" x14ac:dyDescent="0.2">
      <c r="B385" s="96"/>
      <c r="C385" s="72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 ht="12.75" customHeight="1" x14ac:dyDescent="0.2">
      <c r="B386" s="96"/>
      <c r="C386" s="57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 ht="12.75" customHeight="1" x14ac:dyDescent="0.2">
      <c r="B387" s="96"/>
      <c r="C387" s="57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 ht="12.75" customHeight="1" x14ac:dyDescent="0.2">
      <c r="B388" s="96"/>
      <c r="C388" s="57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 ht="12.75" customHeight="1" x14ac:dyDescent="0.2">
      <c r="B389" s="96"/>
      <c r="C389" s="57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 ht="12.75" customHeight="1" x14ac:dyDescent="0.2">
      <c r="B390" s="96"/>
      <c r="C390" s="57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 ht="12.75" customHeight="1" x14ac:dyDescent="0.2">
      <c r="B391" s="96"/>
      <c r="C391" s="57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 ht="12.75" customHeight="1" x14ac:dyDescent="0.2">
      <c r="B392" s="96"/>
      <c r="C392" s="57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 ht="12.75" customHeight="1" x14ac:dyDescent="0.2">
      <c r="B393" s="96"/>
      <c r="C393" s="57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 ht="12.75" customHeight="1" x14ac:dyDescent="0.2">
      <c r="B394" s="96"/>
      <c r="C394" s="57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 ht="12.75" customHeight="1" x14ac:dyDescent="0.2">
      <c r="B395" s="96"/>
      <c r="C395" s="57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 ht="12.75" customHeight="1" x14ac:dyDescent="0.2">
      <c r="B396" s="96"/>
      <c r="C396" s="57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 ht="12.75" customHeight="1" x14ac:dyDescent="0.2">
      <c r="B397" s="96"/>
      <c r="C397" s="57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 ht="12.75" customHeight="1" x14ac:dyDescent="0.2">
      <c r="B398" s="96"/>
      <c r="C398" s="57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 ht="12.75" customHeight="1" x14ac:dyDescent="0.2">
      <c r="B399" s="96"/>
      <c r="C399" s="57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 ht="12.75" customHeight="1" x14ac:dyDescent="0.2">
      <c r="B400" s="96"/>
      <c r="C400" s="57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 ht="12.75" customHeight="1" x14ac:dyDescent="0.2">
      <c r="B401" s="96"/>
      <c r="C401" s="57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 ht="12.75" customHeight="1" x14ac:dyDescent="0.2">
      <c r="B402" s="96"/>
      <c r="C402" s="57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 ht="12.75" customHeight="1" x14ac:dyDescent="0.2">
      <c r="B403" s="96"/>
      <c r="C403" s="57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 ht="12.75" customHeight="1" x14ac:dyDescent="0.2">
      <c r="B404" s="96"/>
      <c r="C404" s="57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 ht="12.75" customHeight="1" x14ac:dyDescent="0.2">
      <c r="B405" s="96"/>
      <c r="C405" s="57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 ht="12.75" customHeight="1" x14ac:dyDescent="0.2">
      <c r="B406" s="96"/>
      <c r="C406" s="57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 ht="12.75" customHeight="1" x14ac:dyDescent="0.2">
      <c r="B407" s="96"/>
      <c r="C407" s="57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 ht="12.75" customHeight="1" x14ac:dyDescent="0.2">
      <c r="B408" s="96"/>
      <c r="C408" s="57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 ht="12.75" customHeight="1" x14ac:dyDescent="0.2">
      <c r="B409" s="96"/>
      <c r="C409" s="57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 ht="12.75" customHeight="1" x14ac:dyDescent="0.2">
      <c r="B410" s="96"/>
      <c r="C410" s="57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 ht="12.75" customHeight="1" x14ac:dyDescent="0.2">
      <c r="B411" s="96"/>
      <c r="C411" s="57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2:16" ht="12.75" customHeight="1" x14ac:dyDescent="0.2">
      <c r="B412" s="96"/>
      <c r="C412" s="57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2:16" ht="12.75" customHeight="1" x14ac:dyDescent="0.2">
      <c r="B413" s="96"/>
      <c r="C413" s="70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</row>
    <row r="414" spans="2:16" ht="12.75" customHeight="1" x14ac:dyDescent="0.2">
      <c r="B414" s="96"/>
      <c r="C414" s="70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</row>
    <row r="415" spans="2:16" ht="12.75" customHeight="1" x14ac:dyDescent="0.2">
      <c r="B415" s="96"/>
      <c r="C415" s="70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</row>
    <row r="416" spans="2:16" ht="12.75" customHeight="1" x14ac:dyDescent="0.2">
      <c r="B416" s="96"/>
      <c r="C416" s="57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2:16" ht="12.75" customHeight="1" x14ac:dyDescent="0.2">
      <c r="B417" s="96"/>
      <c r="C417" s="72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2:16" ht="12.75" customHeight="1" x14ac:dyDescent="0.2">
      <c r="B418" s="96"/>
      <c r="C418" s="72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2:16" ht="12.75" customHeight="1" x14ac:dyDescent="0.2">
      <c r="C419" s="72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2:16" ht="12.75" customHeight="1" x14ac:dyDescent="0.2">
      <c r="C420" s="57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2:16" ht="12.75" customHeight="1" x14ac:dyDescent="0.2">
      <c r="C421" s="57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2:16" ht="12.75" customHeight="1" x14ac:dyDescent="0.2">
      <c r="C422" s="57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2:16" ht="12.75" customHeight="1" x14ac:dyDescent="0.2">
      <c r="B423" s="96"/>
      <c r="C423" s="57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2:16" ht="12.75" customHeight="1" x14ac:dyDescent="0.2">
      <c r="B424" s="96"/>
      <c r="C424" s="57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2:16" ht="12.75" customHeight="1" x14ac:dyDescent="0.2">
      <c r="B425" s="96"/>
      <c r="C425" s="57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2:16" ht="12.75" customHeight="1" x14ac:dyDescent="0.2">
      <c r="B426" s="96"/>
      <c r="C426" s="57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2:16" ht="12.75" customHeight="1" x14ac:dyDescent="0.2">
      <c r="B427" s="96"/>
      <c r="C427" s="57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2:16" ht="12.75" customHeight="1" x14ac:dyDescent="0.2">
      <c r="B428" s="96"/>
      <c r="C428" s="57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2:16" ht="12.75" customHeight="1" x14ac:dyDescent="0.2">
      <c r="B429" s="96"/>
      <c r="C429" s="57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2:16" ht="12.75" customHeight="1" x14ac:dyDescent="0.2">
      <c r="B430" s="96"/>
      <c r="C430" s="57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2:16" ht="12.75" customHeight="1" x14ac:dyDescent="0.2">
      <c r="B431" s="96"/>
      <c r="C431" s="57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2:16" ht="12.75" customHeight="1" x14ac:dyDescent="0.2">
      <c r="B432" s="96"/>
      <c r="C432" s="57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2:16" ht="12.75" customHeight="1" x14ac:dyDescent="0.2">
      <c r="B433" s="96"/>
      <c r="C433" s="57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2:16" ht="12.75" customHeight="1" x14ac:dyDescent="0.2">
      <c r="B434" s="96"/>
      <c r="C434" s="57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2:16" ht="12.75" customHeight="1" x14ac:dyDescent="0.2">
      <c r="B435" s="96"/>
      <c r="C435" s="57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2:16" ht="12.75" customHeight="1" x14ac:dyDescent="0.2">
      <c r="B436" s="96"/>
      <c r="C436" s="57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2:16" ht="12.75" customHeight="1" x14ac:dyDescent="0.2">
      <c r="B437" s="96"/>
      <c r="C437" s="57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2:16" ht="12.75" customHeight="1" x14ac:dyDescent="0.2">
      <c r="B438" s="96"/>
      <c r="C438" s="57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2:16" ht="12.75" customHeight="1" x14ac:dyDescent="0.2"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2:16" ht="12.75" customHeight="1" x14ac:dyDescent="0.2"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2:16" ht="12.75" customHeight="1" x14ac:dyDescent="0.2"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2:16" ht="12.75" customHeight="1" x14ac:dyDescent="0.2"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2:16" ht="12.75" customHeight="1" x14ac:dyDescent="0.2"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2:16" ht="12.75" customHeight="1" x14ac:dyDescent="0.2"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2:16" ht="12.75" customHeight="1" x14ac:dyDescent="0.2"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2:16" ht="12.75" customHeight="1" x14ac:dyDescent="0.2"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2:16" ht="12.75" customHeight="1" x14ac:dyDescent="0.2">
      <c r="C447" s="70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</row>
    <row r="448" spans="2:16" ht="12.75" customHeight="1" x14ac:dyDescent="0.2">
      <c r="C448" s="70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</row>
    <row r="449" spans="2:17" ht="12.75" customHeight="1" x14ac:dyDescent="0.2">
      <c r="C449" s="70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</row>
    <row r="450" spans="2:17" ht="12.75" customHeight="1" x14ac:dyDescent="0.2"/>
    <row r="451" spans="2:17" ht="12.75" customHeight="1" x14ac:dyDescent="0.2">
      <c r="B451" s="105"/>
      <c r="C451" s="72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1"/>
      <c r="Q451" s="47"/>
    </row>
    <row r="452" spans="2:17" ht="12.75" customHeight="1" x14ac:dyDescent="0.2">
      <c r="B452" s="105"/>
      <c r="C452" s="72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1"/>
      <c r="Q452" s="47"/>
    </row>
    <row r="453" spans="2:17" ht="12.75" customHeight="1" x14ac:dyDescent="0.2">
      <c r="B453" s="105"/>
      <c r="C453" s="72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1"/>
      <c r="Q453" s="47"/>
    </row>
    <row r="454" spans="2:17" ht="12.75" customHeight="1" x14ac:dyDescent="0.2">
      <c r="B454" s="105"/>
      <c r="C454" s="57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1"/>
      <c r="Q454" s="47"/>
    </row>
    <row r="455" spans="2:17" ht="12.75" customHeight="1" x14ac:dyDescent="0.2">
      <c r="B455" s="105"/>
      <c r="C455" s="114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1"/>
      <c r="Q455" s="47"/>
    </row>
    <row r="456" spans="2:17" ht="12.75" customHeight="1" x14ac:dyDescent="0.2">
      <c r="B456" s="105"/>
      <c r="C456" s="114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1"/>
      <c r="Q456" s="47"/>
    </row>
    <row r="457" spans="2:17" ht="12.75" customHeight="1" x14ac:dyDescent="0.2">
      <c r="B457" s="105"/>
      <c r="C457" s="114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1"/>
      <c r="Q457" s="47"/>
    </row>
    <row r="458" spans="2:17" ht="12.75" customHeight="1" x14ac:dyDescent="0.2">
      <c r="B458" s="105"/>
      <c r="C458" s="114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1"/>
      <c r="Q458" s="47"/>
    </row>
    <row r="459" spans="2:17" s="47" customFormat="1" ht="12" customHeight="1" x14ac:dyDescent="0.2">
      <c r="B459" s="105"/>
      <c r="C459" s="114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1"/>
    </row>
    <row r="460" spans="2:17" s="47" customFormat="1" ht="12.75" customHeight="1" x14ac:dyDescent="0.2">
      <c r="B460" s="105"/>
      <c r="C460" s="114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1"/>
    </row>
    <row r="461" spans="2:17" ht="12.75" customHeight="1" x14ac:dyDescent="0.2">
      <c r="B461" s="105"/>
      <c r="C461" s="114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1"/>
      <c r="Q461" s="47"/>
    </row>
    <row r="462" spans="2:17" ht="12.75" customHeight="1" x14ac:dyDescent="0.2">
      <c r="B462" s="105"/>
      <c r="C462" s="114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1"/>
      <c r="Q462" s="47"/>
    </row>
    <row r="463" spans="2:17" ht="12.75" customHeight="1" x14ac:dyDescent="0.2">
      <c r="B463" s="105"/>
      <c r="C463" s="114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1"/>
      <c r="Q463" s="47"/>
    </row>
    <row r="464" spans="2:17" ht="12.75" customHeight="1" x14ac:dyDescent="0.2">
      <c r="B464" s="105"/>
      <c r="C464" s="114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1"/>
      <c r="Q464" s="47"/>
    </row>
    <row r="465" spans="2:17" ht="12.75" customHeight="1" x14ac:dyDescent="0.2">
      <c r="B465" s="105"/>
      <c r="C465" s="114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1"/>
      <c r="Q465" s="47"/>
    </row>
    <row r="466" spans="2:17" ht="12.75" customHeight="1" x14ac:dyDescent="0.2">
      <c r="B466" s="105"/>
      <c r="C466" s="114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1"/>
      <c r="Q466" s="47"/>
    </row>
    <row r="467" spans="2:17" ht="12.75" customHeight="1" x14ac:dyDescent="0.2">
      <c r="B467" s="105"/>
      <c r="C467" s="114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1"/>
      <c r="Q467" s="47"/>
    </row>
    <row r="468" spans="2:17" ht="12.75" customHeight="1" x14ac:dyDescent="0.2">
      <c r="B468" s="105"/>
      <c r="C468" s="114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1"/>
      <c r="Q468" s="47"/>
    </row>
    <row r="469" spans="2:17" ht="12.75" customHeight="1" x14ac:dyDescent="0.2">
      <c r="B469" s="105"/>
      <c r="C469" s="114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1"/>
      <c r="Q469" s="47"/>
    </row>
    <row r="470" spans="2:17" ht="12.75" customHeight="1" x14ac:dyDescent="0.2">
      <c r="B470" s="105"/>
      <c r="C470" s="114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1"/>
      <c r="Q470" s="47"/>
    </row>
    <row r="471" spans="2:17" ht="12.75" customHeight="1" x14ac:dyDescent="0.2">
      <c r="B471" s="105"/>
      <c r="C471" s="114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1"/>
      <c r="Q471" s="47"/>
    </row>
    <row r="472" spans="2:17" ht="12.75" customHeight="1" x14ac:dyDescent="0.2">
      <c r="B472" s="105"/>
      <c r="C472" s="114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1"/>
      <c r="Q472" s="47"/>
    </row>
    <row r="473" spans="2:17" ht="12.75" customHeight="1" x14ac:dyDescent="0.2">
      <c r="B473" s="105"/>
      <c r="C473" s="114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1"/>
      <c r="Q473" s="47"/>
    </row>
    <row r="474" spans="2:17" ht="12.75" customHeight="1" x14ac:dyDescent="0.2">
      <c r="B474" s="105"/>
      <c r="C474" s="114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1"/>
      <c r="Q474" s="47"/>
    </row>
    <row r="475" spans="2:17" ht="12.75" customHeight="1" x14ac:dyDescent="0.2">
      <c r="B475" s="105"/>
      <c r="C475" s="114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1"/>
      <c r="Q475" s="47"/>
    </row>
    <row r="476" spans="2:17" ht="12.75" customHeight="1" x14ac:dyDescent="0.2"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1"/>
      <c r="Q476" s="47"/>
    </row>
    <row r="477" spans="2:17" ht="12.75" customHeight="1" x14ac:dyDescent="0.2"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1"/>
      <c r="Q477" s="47"/>
    </row>
    <row r="478" spans="2:17" ht="12.75" customHeight="1" x14ac:dyDescent="0.2"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1"/>
      <c r="Q478" s="47"/>
    </row>
    <row r="479" spans="2:17" ht="12.75" customHeight="1" x14ac:dyDescent="0.2"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1"/>
      <c r="Q479" s="47"/>
    </row>
    <row r="480" spans="2:17" ht="12.75" customHeight="1" x14ac:dyDescent="0.2"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1"/>
      <c r="Q480" s="47"/>
    </row>
    <row r="481" spans="3:17" ht="12.75" customHeight="1" x14ac:dyDescent="0.2">
      <c r="C481" s="70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47"/>
    </row>
    <row r="482" spans="3:17" ht="12.75" customHeight="1" x14ac:dyDescent="0.2">
      <c r="C482" s="70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47"/>
    </row>
    <row r="483" spans="3:17" ht="12.75" customHeight="1" x14ac:dyDescent="0.2">
      <c r="C483" s="70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47"/>
    </row>
  </sheetData>
  <mergeCells count="15">
    <mergeCell ref="M6:M7"/>
    <mergeCell ref="P6:P7"/>
    <mergeCell ref="G6:G7"/>
    <mergeCell ref="H6:H7"/>
    <mergeCell ref="I6:I7"/>
    <mergeCell ref="J6:J7"/>
    <mergeCell ref="N6:N7"/>
    <mergeCell ref="O6:O7"/>
    <mergeCell ref="B6:B7"/>
    <mergeCell ref="K6:K7"/>
    <mergeCell ref="L6:L7"/>
    <mergeCell ref="C6:C7"/>
    <mergeCell ref="D6:D7"/>
    <mergeCell ref="E6:E7"/>
    <mergeCell ref="F6:F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Q357"/>
  <sheetViews>
    <sheetView zoomScaleNormal="100" workbookViewId="0">
      <selection activeCell="C6" sqref="B6:C7"/>
    </sheetView>
  </sheetViews>
  <sheetFormatPr defaultColWidth="9.140625" defaultRowHeight="12.75" x14ac:dyDescent="0.2"/>
  <cols>
    <col min="1" max="1" width="9.140625" style="47"/>
    <col min="2" max="2" width="28.140625" style="45" bestFit="1" customWidth="1"/>
    <col min="3" max="3" width="13.85546875" style="47" customWidth="1"/>
    <col min="4" max="16" width="16.7109375" style="47" customWidth="1"/>
    <col min="17" max="17" width="10.5703125" style="47" bestFit="1" customWidth="1"/>
    <col min="18" max="16384" width="9.140625" style="47"/>
  </cols>
  <sheetData>
    <row r="3" spans="2:16" ht="12.75" customHeight="1" x14ac:dyDescent="0.2">
      <c r="B3" s="95" t="s">
        <v>79</v>
      </c>
    </row>
    <row r="4" spans="2:16" ht="12.75" customHeight="1" x14ac:dyDescent="0.2">
      <c r="B4" s="95" t="s">
        <v>27</v>
      </c>
    </row>
    <row r="5" spans="2:16" ht="22.5" customHeight="1" x14ac:dyDescent="0.2">
      <c r="B5" s="95" t="s">
        <v>12</v>
      </c>
    </row>
    <row r="6" spans="2:16" s="46" customFormat="1" ht="30.75" customHeight="1" x14ac:dyDescent="0.2">
      <c r="B6" s="204" t="s">
        <v>113</v>
      </c>
      <c r="C6" s="206" t="s">
        <v>112</v>
      </c>
      <c r="D6" s="206" t="s">
        <v>46</v>
      </c>
      <c r="E6" s="206" t="s">
        <v>47</v>
      </c>
      <c r="F6" s="206" t="s">
        <v>48</v>
      </c>
      <c r="G6" s="206" t="s">
        <v>49</v>
      </c>
      <c r="H6" s="206" t="s">
        <v>50</v>
      </c>
      <c r="I6" s="206" t="s">
        <v>57</v>
      </c>
      <c r="J6" s="206" t="s">
        <v>52</v>
      </c>
      <c r="K6" s="206" t="s">
        <v>53</v>
      </c>
      <c r="L6" s="206" t="s">
        <v>54</v>
      </c>
      <c r="M6" s="206" t="s">
        <v>55</v>
      </c>
      <c r="N6" s="206" t="s">
        <v>71</v>
      </c>
      <c r="O6" s="206" t="s">
        <v>109</v>
      </c>
      <c r="P6" s="206" t="s">
        <v>6</v>
      </c>
    </row>
    <row r="7" spans="2:16" s="46" customFormat="1" x14ac:dyDescent="0.2">
      <c r="B7" s="205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8"/>
      <c r="O7" s="207"/>
      <c r="P7" s="207"/>
    </row>
    <row r="8" spans="2:16" s="46" customFormat="1" x14ac:dyDescent="0.2"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7"/>
      <c r="O8" s="176"/>
      <c r="P8" s="176"/>
    </row>
    <row r="9" spans="2:16" s="52" customFormat="1" ht="12.75" customHeight="1" x14ac:dyDescent="0.2">
      <c r="B9" s="96" t="s">
        <v>15</v>
      </c>
      <c r="C9" s="141" t="s">
        <v>104</v>
      </c>
      <c r="D9" s="97">
        <v>33.94218</v>
      </c>
      <c r="E9" s="97">
        <v>0.18579999999999999</v>
      </c>
      <c r="F9" s="97">
        <v>4.5755590000000002</v>
      </c>
      <c r="G9" s="97">
        <v>8.0566049999999994</v>
      </c>
      <c r="H9" s="97">
        <v>0.68300000000000005</v>
      </c>
      <c r="I9" s="97">
        <v>1.2451000000000001</v>
      </c>
      <c r="J9" s="97">
        <v>6.2915000000000001</v>
      </c>
      <c r="K9" s="178">
        <v>0</v>
      </c>
      <c r="L9" s="97">
        <v>0.74790000000000001</v>
      </c>
      <c r="M9" s="97">
        <v>0.50949999999999995</v>
      </c>
      <c r="N9" s="97">
        <v>0.12280000000000001</v>
      </c>
      <c r="O9" s="97">
        <v>0</v>
      </c>
      <c r="P9" s="98">
        <f>SUM(D9:O9)</f>
        <v>56.359943999999999</v>
      </c>
    </row>
    <row r="10" spans="2:16" s="52" customFormat="1" ht="12.75" customHeight="1" x14ac:dyDescent="0.2">
      <c r="B10" s="96"/>
      <c r="C10" s="141" t="s">
        <v>105</v>
      </c>
      <c r="D10" s="97">
        <v>20.798999999999999</v>
      </c>
      <c r="E10" s="97">
        <v>0.11799999999999999</v>
      </c>
      <c r="F10" s="97">
        <v>5.4429169999999996</v>
      </c>
      <c r="G10" s="97">
        <v>11.152499000000001</v>
      </c>
      <c r="H10" s="97">
        <v>0.33300000000000002</v>
      </c>
      <c r="I10" s="97">
        <v>2.2688480000000002</v>
      </c>
      <c r="J10" s="97">
        <v>6.362323</v>
      </c>
      <c r="K10" s="178">
        <v>0</v>
      </c>
      <c r="L10" s="97">
        <v>0.61871399999999999</v>
      </c>
      <c r="M10" s="97">
        <v>1.6970000000000001</v>
      </c>
      <c r="N10" s="97">
        <v>0.52049999999999996</v>
      </c>
      <c r="O10" s="97">
        <v>0.61186399999999996</v>
      </c>
      <c r="P10" s="98">
        <f t="shared" ref="P10:P47" si="0">SUM(D10:O10)</f>
        <v>49.92466499999999</v>
      </c>
    </row>
    <row r="11" spans="2:16" s="52" customFormat="1" ht="12.75" customHeight="1" x14ac:dyDescent="0.2">
      <c r="B11" s="96"/>
      <c r="C11" s="144" t="s">
        <v>106</v>
      </c>
      <c r="D11" s="97">
        <v>32.443325000000002</v>
      </c>
      <c r="E11" s="97">
        <v>7.1499999999999994E-2</v>
      </c>
      <c r="F11" s="97">
        <v>6.9525540000000001</v>
      </c>
      <c r="G11" s="97">
        <v>14.140693000000001</v>
      </c>
      <c r="H11" s="97">
        <v>0.38933299999999998</v>
      </c>
      <c r="I11" s="97">
        <v>0.59930000000000005</v>
      </c>
      <c r="J11" s="97">
        <v>12.869723</v>
      </c>
      <c r="K11" s="97">
        <v>0.24</v>
      </c>
      <c r="L11" s="97">
        <v>1.1859999999999999</v>
      </c>
      <c r="M11" s="97">
        <v>1.657</v>
      </c>
      <c r="N11" s="97">
        <v>0.156612</v>
      </c>
      <c r="O11" s="97">
        <v>0.39833299999999999</v>
      </c>
      <c r="P11" s="98">
        <f t="shared" si="0"/>
        <v>71.104372999999981</v>
      </c>
    </row>
    <row r="12" spans="2:16" s="52" customFormat="1" ht="12.75" customHeight="1" x14ac:dyDescent="0.2">
      <c r="B12" s="96" t="s">
        <v>16</v>
      </c>
      <c r="C12" s="57"/>
      <c r="D12" s="97">
        <v>43.608443999999999</v>
      </c>
      <c r="E12" s="97">
        <v>2.4</v>
      </c>
      <c r="F12" s="97">
        <v>11.6875</v>
      </c>
      <c r="G12" s="97">
        <v>41.609687000000001</v>
      </c>
      <c r="H12" s="97">
        <v>1.149</v>
      </c>
      <c r="I12" s="97">
        <v>17.384066000000001</v>
      </c>
      <c r="J12" s="97">
        <v>3.5074990000000001</v>
      </c>
      <c r="K12" s="178">
        <v>1.08</v>
      </c>
      <c r="L12" s="97">
        <v>0.57999999999999996</v>
      </c>
      <c r="M12" s="97">
        <v>1.876001</v>
      </c>
      <c r="N12" s="97">
        <v>0.54600000000000004</v>
      </c>
      <c r="O12" s="97">
        <v>0</v>
      </c>
      <c r="P12" s="98">
        <f t="shared" si="0"/>
        <v>125.42819700000001</v>
      </c>
    </row>
    <row r="13" spans="2:16" s="52" customFormat="1" ht="12.75" customHeight="1" x14ac:dyDescent="0.2">
      <c r="B13" s="96"/>
      <c r="C13" s="57"/>
      <c r="D13" s="97">
        <v>47.951813999999999</v>
      </c>
      <c r="E13" s="97">
        <v>2.5920000000000001</v>
      </c>
      <c r="F13" s="97">
        <v>11.024380000000001</v>
      </c>
      <c r="G13" s="97">
        <v>42.223163999999997</v>
      </c>
      <c r="H13" s="97">
        <v>2.0409999999999999</v>
      </c>
      <c r="I13" s="97">
        <v>16.131792999999998</v>
      </c>
      <c r="J13" s="97">
        <v>3.4809999999999999</v>
      </c>
      <c r="K13" s="178">
        <v>1</v>
      </c>
      <c r="L13" s="97">
        <v>0.28000000000000003</v>
      </c>
      <c r="M13" s="97">
        <v>0.25</v>
      </c>
      <c r="N13" s="97">
        <v>0.93500000000000005</v>
      </c>
      <c r="O13" s="97">
        <v>5.4551080000000001</v>
      </c>
      <c r="P13" s="98">
        <f t="shared" si="0"/>
        <v>133.36525900000001</v>
      </c>
    </row>
    <row r="14" spans="2:16" s="52" customFormat="1" ht="12.75" customHeight="1" x14ac:dyDescent="0.2">
      <c r="B14" s="96"/>
      <c r="C14" s="57"/>
      <c r="D14" s="97">
        <v>79.098318000000006</v>
      </c>
      <c r="E14" s="97">
        <v>2.6349999999999998</v>
      </c>
      <c r="F14" s="97">
        <v>12.377501000000001</v>
      </c>
      <c r="G14" s="97">
        <v>49.337904999999999</v>
      </c>
      <c r="H14" s="97">
        <v>1.4850000000000001</v>
      </c>
      <c r="I14" s="97">
        <v>17.622896999999998</v>
      </c>
      <c r="J14" s="97">
        <v>2.690134</v>
      </c>
      <c r="K14" s="97">
        <v>1.0538000000000001</v>
      </c>
      <c r="L14" s="97">
        <v>0.39500000000000002</v>
      </c>
      <c r="M14" s="97">
        <v>0.76049999999999995</v>
      </c>
      <c r="N14" s="97">
        <v>0</v>
      </c>
      <c r="O14" s="97">
        <v>2.7</v>
      </c>
      <c r="P14" s="98">
        <f t="shared" si="0"/>
        <v>170.15605500000001</v>
      </c>
    </row>
    <row r="15" spans="2:16" s="52" customFormat="1" ht="12.75" customHeight="1" x14ac:dyDescent="0.2">
      <c r="B15" s="96" t="s">
        <v>17</v>
      </c>
      <c r="C15" s="57"/>
      <c r="D15" s="97">
        <v>113.33912100000001</v>
      </c>
      <c r="E15" s="97">
        <v>0.628</v>
      </c>
      <c r="F15" s="97">
        <v>68.661867000000001</v>
      </c>
      <c r="G15" s="97">
        <v>23.579136999999999</v>
      </c>
      <c r="H15" s="97">
        <v>1.3785000000000001</v>
      </c>
      <c r="I15" s="97">
        <v>34.662132</v>
      </c>
      <c r="J15" s="97">
        <v>21.398633</v>
      </c>
      <c r="K15" s="97">
        <v>0.41</v>
      </c>
      <c r="L15" s="97">
        <v>2.8319999999999999</v>
      </c>
      <c r="M15" s="97">
        <v>10.589167</v>
      </c>
      <c r="N15" s="97">
        <v>5.6585000000000001</v>
      </c>
      <c r="O15" s="97">
        <v>0</v>
      </c>
      <c r="P15" s="98">
        <f t="shared" si="0"/>
        <v>283.13705700000003</v>
      </c>
    </row>
    <row r="16" spans="2:16" s="52" customFormat="1" ht="12.75" customHeight="1" x14ac:dyDescent="0.2">
      <c r="B16" s="96"/>
      <c r="C16" s="57"/>
      <c r="D16" s="97">
        <v>88.367417000000003</v>
      </c>
      <c r="E16" s="97">
        <v>3.5150000000000001</v>
      </c>
      <c r="F16" s="97">
        <v>75.078530000000001</v>
      </c>
      <c r="G16" s="97">
        <v>24.809000000000001</v>
      </c>
      <c r="H16" s="97">
        <v>3.6779999999999999</v>
      </c>
      <c r="I16" s="97">
        <v>24.260847999999999</v>
      </c>
      <c r="J16" s="97">
        <v>30.586964999999999</v>
      </c>
      <c r="K16" s="97">
        <v>0.32</v>
      </c>
      <c r="L16" s="97">
        <v>1.1830000000000001</v>
      </c>
      <c r="M16" s="97">
        <v>16.852834000000001</v>
      </c>
      <c r="N16" s="97">
        <v>0.47</v>
      </c>
      <c r="O16" s="97">
        <v>5.5060000000000002</v>
      </c>
      <c r="P16" s="98">
        <f t="shared" si="0"/>
        <v>274.62759400000004</v>
      </c>
    </row>
    <row r="17" spans="2:16" s="52" customFormat="1" ht="12.75" customHeight="1" x14ac:dyDescent="0.2">
      <c r="B17" s="96"/>
      <c r="C17" s="57"/>
      <c r="D17" s="97">
        <v>108.038127</v>
      </c>
      <c r="E17" s="97">
        <v>0.96499999999999997</v>
      </c>
      <c r="F17" s="97">
        <v>86.950227999999996</v>
      </c>
      <c r="G17" s="97">
        <v>41.330606000000003</v>
      </c>
      <c r="H17" s="97">
        <v>1.891</v>
      </c>
      <c r="I17" s="97">
        <v>28.076440999999999</v>
      </c>
      <c r="J17" s="97">
        <v>25.957498999999999</v>
      </c>
      <c r="K17" s="97">
        <v>2.8220000000000001</v>
      </c>
      <c r="L17" s="97">
        <v>3.073</v>
      </c>
      <c r="M17" s="97">
        <v>14.3095</v>
      </c>
      <c r="N17" s="97">
        <v>2.3879999999999999</v>
      </c>
      <c r="O17" s="97">
        <v>3.3410000000000002</v>
      </c>
      <c r="P17" s="98">
        <f t="shared" si="0"/>
        <v>319.14240099999995</v>
      </c>
    </row>
    <row r="18" spans="2:16" s="52" customFormat="1" ht="12.75" customHeight="1" x14ac:dyDescent="0.2">
      <c r="B18" s="96" t="s">
        <v>18</v>
      </c>
      <c r="C18" s="57"/>
      <c r="D18" s="97">
        <v>19.4115</v>
      </c>
      <c r="E18" s="178">
        <v>0</v>
      </c>
      <c r="F18" s="178">
        <v>1.6525000000000001</v>
      </c>
      <c r="G18" s="97">
        <v>26.461266999999999</v>
      </c>
      <c r="H18" s="178">
        <v>0.155</v>
      </c>
      <c r="I18" s="97">
        <v>2.21</v>
      </c>
      <c r="J18" s="97">
        <v>0.8</v>
      </c>
      <c r="K18" s="178">
        <v>0.3488</v>
      </c>
      <c r="L18" s="178">
        <v>0</v>
      </c>
      <c r="M18" s="178">
        <v>0</v>
      </c>
      <c r="N18" s="178">
        <v>0</v>
      </c>
      <c r="O18" s="178">
        <v>0</v>
      </c>
      <c r="P18" s="98">
        <f t="shared" si="0"/>
        <v>51.039066999999996</v>
      </c>
    </row>
    <row r="19" spans="2:16" s="52" customFormat="1" ht="12.75" customHeight="1" x14ac:dyDescent="0.2">
      <c r="B19" s="96"/>
      <c r="C19" s="57"/>
      <c r="D19" s="97">
        <v>20.548995000000001</v>
      </c>
      <c r="E19" s="97">
        <v>0.83299999999999996</v>
      </c>
      <c r="F19" s="97">
        <v>0.32</v>
      </c>
      <c r="G19" s="97">
        <v>29.561443000000001</v>
      </c>
      <c r="H19" s="97">
        <v>0.53800000000000003</v>
      </c>
      <c r="I19" s="97">
        <v>3.274</v>
      </c>
      <c r="J19" s="97">
        <v>1.30725</v>
      </c>
      <c r="K19" s="178">
        <v>0.32</v>
      </c>
      <c r="L19" s="178">
        <v>0</v>
      </c>
      <c r="M19" s="178">
        <v>0</v>
      </c>
      <c r="N19" s="97">
        <v>0.41799999999999998</v>
      </c>
      <c r="O19" s="97">
        <v>2.9079999999999999</v>
      </c>
      <c r="P19" s="98">
        <f t="shared" si="0"/>
        <v>60.028688000000002</v>
      </c>
    </row>
    <row r="20" spans="2:16" s="52" customFormat="1" ht="12.75" customHeight="1" x14ac:dyDescent="0.2">
      <c r="B20" s="96"/>
      <c r="C20" s="57"/>
      <c r="D20" s="97">
        <v>21.758944</v>
      </c>
      <c r="E20" s="178">
        <v>0.46050000000000002</v>
      </c>
      <c r="F20" s="97">
        <v>1.415</v>
      </c>
      <c r="G20" s="97">
        <v>28.323834000000002</v>
      </c>
      <c r="H20" s="97">
        <v>0</v>
      </c>
      <c r="I20" s="97">
        <v>1.865</v>
      </c>
      <c r="J20" s="97">
        <v>0.45</v>
      </c>
      <c r="K20" s="178">
        <v>0</v>
      </c>
      <c r="L20" s="178">
        <v>0.35</v>
      </c>
      <c r="M20" s="97">
        <v>1.343</v>
      </c>
      <c r="N20" s="178">
        <v>0</v>
      </c>
      <c r="O20" s="178">
        <v>1.026</v>
      </c>
      <c r="P20" s="98">
        <f t="shared" si="0"/>
        <v>56.992278000000006</v>
      </c>
    </row>
    <row r="21" spans="2:16" s="52" customFormat="1" ht="12.75" customHeight="1" x14ac:dyDescent="0.2">
      <c r="B21" s="96" t="s">
        <v>19</v>
      </c>
      <c r="C21" s="57"/>
      <c r="D21" s="97">
        <v>92.583162999999999</v>
      </c>
      <c r="E21" s="97">
        <v>0.14249999999999999</v>
      </c>
      <c r="F21" s="97">
        <v>46.631236999999999</v>
      </c>
      <c r="G21" s="97">
        <v>38.018276</v>
      </c>
      <c r="H21" s="97">
        <v>1.079</v>
      </c>
      <c r="I21" s="97">
        <v>9.9049999999999994</v>
      </c>
      <c r="J21" s="97">
        <v>25.619999</v>
      </c>
      <c r="K21" s="178">
        <v>0.92</v>
      </c>
      <c r="L21" s="97">
        <v>0.64500000000000002</v>
      </c>
      <c r="M21" s="97">
        <v>6.6079999999999997</v>
      </c>
      <c r="N21" s="97">
        <v>0.3</v>
      </c>
      <c r="O21" s="97">
        <v>0</v>
      </c>
      <c r="P21" s="98">
        <f t="shared" si="0"/>
        <v>222.45217500000004</v>
      </c>
    </row>
    <row r="22" spans="2:16" s="52" customFormat="1" ht="12.75" customHeight="1" x14ac:dyDescent="0.2">
      <c r="B22" s="96"/>
      <c r="C22" s="57"/>
      <c r="D22" s="97">
        <v>80.790069000000003</v>
      </c>
      <c r="E22" s="178">
        <v>2.0649999999999999</v>
      </c>
      <c r="F22" s="97">
        <v>40.300201999999999</v>
      </c>
      <c r="G22" s="97">
        <v>42.300139000000001</v>
      </c>
      <c r="H22" s="97">
        <v>1.4950000000000001</v>
      </c>
      <c r="I22" s="97">
        <v>8.2420000000000009</v>
      </c>
      <c r="J22" s="97">
        <v>18.042998000000001</v>
      </c>
      <c r="K22" s="97">
        <v>0.81</v>
      </c>
      <c r="L22" s="97">
        <v>0</v>
      </c>
      <c r="M22" s="97">
        <v>2.6949999999999998</v>
      </c>
      <c r="N22" s="97">
        <v>0</v>
      </c>
      <c r="O22" s="97">
        <v>2.151154</v>
      </c>
      <c r="P22" s="98">
        <f t="shared" si="0"/>
        <v>198.89156199999999</v>
      </c>
    </row>
    <row r="23" spans="2:16" s="52" customFormat="1" ht="12.75" customHeight="1" x14ac:dyDescent="0.2">
      <c r="B23" s="96"/>
      <c r="C23" s="57"/>
      <c r="D23" s="97">
        <v>113.53452299999999</v>
      </c>
      <c r="E23" s="97">
        <v>0.56562500000000004</v>
      </c>
      <c r="F23" s="97">
        <v>53.104298999999997</v>
      </c>
      <c r="G23" s="97">
        <v>49.581001999999998</v>
      </c>
      <c r="H23" s="97">
        <v>2.923</v>
      </c>
      <c r="I23" s="97">
        <v>7.2664999999999997</v>
      </c>
      <c r="J23" s="97">
        <v>14.460499</v>
      </c>
      <c r="K23" s="97">
        <v>0.48</v>
      </c>
      <c r="L23" s="178">
        <v>0</v>
      </c>
      <c r="M23" s="97">
        <v>7.1426660000000002</v>
      </c>
      <c r="N23" s="178">
        <v>0.65500000000000003</v>
      </c>
      <c r="O23" s="178">
        <v>1.101</v>
      </c>
      <c r="P23" s="98">
        <f t="shared" si="0"/>
        <v>250.81411399999996</v>
      </c>
    </row>
    <row r="24" spans="2:16" s="52" customFormat="1" ht="12.75" customHeight="1" x14ac:dyDescent="0.2">
      <c r="B24" s="96" t="s">
        <v>20</v>
      </c>
      <c r="C24" s="57"/>
      <c r="D24" s="97">
        <v>82.893998999999994</v>
      </c>
      <c r="E24" s="97">
        <v>0.16600000000000001</v>
      </c>
      <c r="F24" s="97">
        <v>17.7895</v>
      </c>
      <c r="G24" s="97">
        <v>57.888249999999999</v>
      </c>
      <c r="H24" s="97">
        <v>0.61</v>
      </c>
      <c r="I24" s="97">
        <v>4.722118</v>
      </c>
      <c r="J24" s="97">
        <v>17.459318</v>
      </c>
      <c r="K24" s="97">
        <v>8.5000000000000006E-2</v>
      </c>
      <c r="L24" s="97">
        <v>1.167</v>
      </c>
      <c r="M24" s="97">
        <v>1.599</v>
      </c>
      <c r="N24" s="97">
        <v>0.123</v>
      </c>
      <c r="O24" s="97">
        <v>0</v>
      </c>
      <c r="P24" s="98">
        <f t="shared" si="0"/>
        <v>184.503185</v>
      </c>
    </row>
    <row r="25" spans="2:16" s="52" customFormat="1" ht="12.75" customHeight="1" x14ac:dyDescent="0.2">
      <c r="B25" s="96"/>
      <c r="C25" s="57"/>
      <c r="D25" s="97">
        <v>84.837611999999993</v>
      </c>
      <c r="E25" s="97">
        <v>1.0680000000000001</v>
      </c>
      <c r="F25" s="97">
        <v>17.400794000000001</v>
      </c>
      <c r="G25" s="97">
        <v>51.715667000000003</v>
      </c>
      <c r="H25" s="97">
        <v>0.59</v>
      </c>
      <c r="I25" s="97">
        <v>1.7200299999999999</v>
      </c>
      <c r="J25" s="97">
        <v>8.2360959999999999</v>
      </c>
      <c r="K25" s="178">
        <v>0</v>
      </c>
      <c r="L25" s="178">
        <v>0.96</v>
      </c>
      <c r="M25" s="97">
        <v>1.5913330000000001</v>
      </c>
      <c r="N25" s="97">
        <v>8.7800000000000003E-2</v>
      </c>
      <c r="O25" s="97">
        <v>6.4623340000000002</v>
      </c>
      <c r="P25" s="98">
        <f t="shared" si="0"/>
        <v>174.66966600000001</v>
      </c>
    </row>
    <row r="26" spans="2:16" s="52" customFormat="1" ht="12.75" customHeight="1" x14ac:dyDescent="0.2">
      <c r="B26" s="96"/>
      <c r="C26" s="57"/>
      <c r="D26" s="97">
        <v>76.489924999999999</v>
      </c>
      <c r="E26" s="97">
        <v>2.5615000000000001</v>
      </c>
      <c r="F26" s="97">
        <v>9.9995250000000002</v>
      </c>
      <c r="G26" s="97">
        <v>50.885668000000003</v>
      </c>
      <c r="H26" s="97">
        <v>4.0335549999999998</v>
      </c>
      <c r="I26" s="97">
        <v>1.5919859999999999</v>
      </c>
      <c r="J26" s="97">
        <v>6.52</v>
      </c>
      <c r="K26" s="178">
        <v>0</v>
      </c>
      <c r="L26" s="97">
        <v>1.3614999999999999</v>
      </c>
      <c r="M26" s="97">
        <v>0.61599999999999999</v>
      </c>
      <c r="N26" s="97">
        <v>0.80500000000000005</v>
      </c>
      <c r="O26" s="97">
        <v>6.1442509999999997</v>
      </c>
      <c r="P26" s="98">
        <f t="shared" si="0"/>
        <v>161.00891000000004</v>
      </c>
    </row>
    <row r="27" spans="2:16" s="52" customFormat="1" ht="12.75" customHeight="1" x14ac:dyDescent="0.2">
      <c r="B27" s="96" t="s">
        <v>21</v>
      </c>
      <c r="C27" s="57"/>
      <c r="D27" s="97">
        <v>55.820999999999998</v>
      </c>
      <c r="E27" s="178">
        <v>0</v>
      </c>
      <c r="F27" s="97">
        <v>7.2541690000000001</v>
      </c>
      <c r="G27" s="97">
        <v>4.9838880000000003</v>
      </c>
      <c r="H27" s="178">
        <v>0</v>
      </c>
      <c r="I27" s="97">
        <v>3.66</v>
      </c>
      <c r="J27" s="97">
        <v>6.5433880000000002</v>
      </c>
      <c r="K27" s="178">
        <v>0</v>
      </c>
      <c r="L27" s="178">
        <v>0</v>
      </c>
      <c r="M27" s="178">
        <v>0</v>
      </c>
      <c r="N27" s="178">
        <v>0</v>
      </c>
      <c r="O27" s="178">
        <v>0</v>
      </c>
      <c r="P27" s="98">
        <f t="shared" si="0"/>
        <v>78.262444999999985</v>
      </c>
    </row>
    <row r="28" spans="2:16" s="52" customFormat="1" ht="12.75" customHeight="1" x14ac:dyDescent="0.2">
      <c r="B28" s="96"/>
      <c r="C28" s="57"/>
      <c r="D28" s="97">
        <v>54.072186000000002</v>
      </c>
      <c r="E28" s="178">
        <v>0</v>
      </c>
      <c r="F28" s="97">
        <v>3.3010000000000002</v>
      </c>
      <c r="G28" s="97">
        <v>4.5449999999999999</v>
      </c>
      <c r="H28" s="178">
        <v>0</v>
      </c>
      <c r="I28" s="97">
        <v>4.474831</v>
      </c>
      <c r="J28" s="97">
        <v>2.5299990000000001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98">
        <f t="shared" si="0"/>
        <v>68.923016000000004</v>
      </c>
    </row>
    <row r="29" spans="2:16" s="52" customFormat="1" ht="12.75" customHeight="1" x14ac:dyDescent="0.2">
      <c r="B29" s="96"/>
      <c r="C29" s="57"/>
      <c r="D29" s="97">
        <v>71.498951000000005</v>
      </c>
      <c r="E29" s="178">
        <v>0</v>
      </c>
      <c r="F29" s="97">
        <v>2.7825169999999999</v>
      </c>
      <c r="G29" s="97">
        <v>7.4418879999999996</v>
      </c>
      <c r="H29" s="178">
        <v>0</v>
      </c>
      <c r="I29" s="178">
        <v>5.42</v>
      </c>
      <c r="J29" s="97">
        <v>8.1945549999999994</v>
      </c>
      <c r="K29" s="178">
        <v>0</v>
      </c>
      <c r="L29" s="178">
        <v>0</v>
      </c>
      <c r="M29" s="178">
        <v>0</v>
      </c>
      <c r="N29" s="178">
        <v>0</v>
      </c>
      <c r="O29" s="178">
        <v>0.26</v>
      </c>
      <c r="P29" s="98">
        <f t="shared" si="0"/>
        <v>95.597911000000011</v>
      </c>
    </row>
    <row r="30" spans="2:16" s="52" customFormat="1" ht="12.75" customHeight="1" x14ac:dyDescent="0.2">
      <c r="B30" s="96" t="s">
        <v>22</v>
      </c>
      <c r="C30" s="57"/>
      <c r="D30" s="97">
        <v>1.9604999999999999</v>
      </c>
      <c r="E30" s="178">
        <v>0</v>
      </c>
      <c r="F30" s="178">
        <v>0</v>
      </c>
      <c r="G30" s="178">
        <v>0</v>
      </c>
      <c r="H30" s="178">
        <v>0</v>
      </c>
      <c r="I30" s="178">
        <v>0.255</v>
      </c>
      <c r="J30" s="178">
        <v>0</v>
      </c>
      <c r="K30" s="178">
        <v>0</v>
      </c>
      <c r="L30" s="178">
        <v>0</v>
      </c>
      <c r="M30" s="178">
        <v>0</v>
      </c>
      <c r="N30" s="178">
        <v>0</v>
      </c>
      <c r="O30" s="178">
        <v>0</v>
      </c>
      <c r="P30" s="98">
        <f t="shared" si="0"/>
        <v>2.2155</v>
      </c>
    </row>
    <row r="31" spans="2:16" s="52" customFormat="1" ht="12.75" customHeight="1" x14ac:dyDescent="0.2">
      <c r="B31" s="96"/>
      <c r="C31" s="57"/>
      <c r="D31" s="97">
        <v>1.3680000000000001</v>
      </c>
      <c r="E31" s="178">
        <v>0</v>
      </c>
      <c r="F31" s="178">
        <v>0</v>
      </c>
      <c r="G31" s="178">
        <v>0</v>
      </c>
      <c r="H31" s="178">
        <v>0</v>
      </c>
      <c r="I31" s="178">
        <v>0</v>
      </c>
      <c r="J31" s="97">
        <v>0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98">
        <f t="shared" si="0"/>
        <v>1.3680000000000001</v>
      </c>
    </row>
    <row r="32" spans="2:16" s="52" customFormat="1" ht="12.75" customHeight="1" x14ac:dyDescent="0.2">
      <c r="B32" s="96"/>
      <c r="C32" s="57"/>
      <c r="D32" s="97">
        <v>0.75</v>
      </c>
      <c r="E32" s="178">
        <v>0</v>
      </c>
      <c r="F32" s="178">
        <v>0</v>
      </c>
      <c r="G32" s="178">
        <v>0</v>
      </c>
      <c r="H32" s="178"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178">
        <v>0</v>
      </c>
      <c r="O32" s="178">
        <v>0</v>
      </c>
      <c r="P32" s="98">
        <f t="shared" si="0"/>
        <v>0.75</v>
      </c>
    </row>
    <row r="33" spans="2:17" s="52" customFormat="1" ht="12.75" customHeight="1" x14ac:dyDescent="0.2">
      <c r="B33" s="96" t="s">
        <v>23</v>
      </c>
      <c r="C33" s="57"/>
      <c r="D33" s="97">
        <v>4.8250000000000002</v>
      </c>
      <c r="E33" s="178">
        <v>0</v>
      </c>
      <c r="F33" s="97">
        <v>2.562916</v>
      </c>
      <c r="G33" s="97">
        <v>1.1000000000000001</v>
      </c>
      <c r="H33" s="178">
        <v>0</v>
      </c>
      <c r="I33" s="97">
        <v>0.47499999999999998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  <c r="O33" s="178">
        <v>0</v>
      </c>
      <c r="P33" s="98">
        <f t="shared" si="0"/>
        <v>8.9629159999999999</v>
      </c>
    </row>
    <row r="34" spans="2:17" s="52" customFormat="1" ht="12.75" customHeight="1" x14ac:dyDescent="0.2">
      <c r="B34" s="96"/>
      <c r="C34" s="57"/>
      <c r="D34" s="97">
        <v>4.1559999999999997</v>
      </c>
      <c r="E34" s="178">
        <v>0</v>
      </c>
      <c r="F34" s="97">
        <v>1.753101</v>
      </c>
      <c r="G34" s="97">
        <v>1.754</v>
      </c>
      <c r="H34" s="178">
        <v>0</v>
      </c>
      <c r="I34" s="97">
        <v>1.42</v>
      </c>
      <c r="J34" s="178">
        <v>0</v>
      </c>
      <c r="K34" s="178">
        <v>0</v>
      </c>
      <c r="L34" s="178">
        <v>0</v>
      </c>
      <c r="M34" s="97">
        <v>0</v>
      </c>
      <c r="N34" s="178">
        <v>0</v>
      </c>
      <c r="O34" s="178">
        <v>0</v>
      </c>
      <c r="P34" s="98">
        <f t="shared" si="0"/>
        <v>9.0831009999999992</v>
      </c>
    </row>
    <row r="35" spans="2:17" s="52" customFormat="1" ht="12.75" customHeight="1" x14ac:dyDescent="0.2">
      <c r="B35" s="96"/>
      <c r="C35" s="57"/>
      <c r="D35" s="97">
        <v>3.4119999999999999</v>
      </c>
      <c r="E35" s="178">
        <v>0</v>
      </c>
      <c r="F35" s="97">
        <v>4.6647499999999997</v>
      </c>
      <c r="G35" s="97">
        <v>0.65500000000000003</v>
      </c>
      <c r="H35" s="178">
        <v>0</v>
      </c>
      <c r="I35" s="97">
        <v>3.238</v>
      </c>
      <c r="J35" s="178">
        <v>0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  <c r="P35" s="98">
        <f t="shared" si="0"/>
        <v>11.969749999999999</v>
      </c>
    </row>
    <row r="36" spans="2:17" s="52" customFormat="1" ht="12.75" customHeight="1" x14ac:dyDescent="0.2">
      <c r="B36" s="96" t="s">
        <v>24</v>
      </c>
      <c r="C36" s="57"/>
      <c r="D36" s="97">
        <v>5.3842999999999996</v>
      </c>
      <c r="E36" s="178">
        <v>3.7499999999999999E-2</v>
      </c>
      <c r="F36" s="178">
        <v>0</v>
      </c>
      <c r="G36" s="97">
        <v>0.49833300000000003</v>
      </c>
      <c r="H36" s="178">
        <v>0</v>
      </c>
      <c r="I36" s="97">
        <v>0.98699999999999999</v>
      </c>
      <c r="J36" s="97">
        <v>0.36</v>
      </c>
      <c r="K36" s="178">
        <v>0</v>
      </c>
      <c r="L36" s="178">
        <v>0</v>
      </c>
      <c r="M36" s="178">
        <v>6.6299999999999998E-2</v>
      </c>
      <c r="N36" s="178">
        <v>0</v>
      </c>
      <c r="O36" s="178">
        <v>0</v>
      </c>
      <c r="P36" s="98">
        <f t="shared" si="0"/>
        <v>7.3334329999999994</v>
      </c>
    </row>
    <row r="37" spans="2:17" s="52" customFormat="1" ht="12.75" customHeight="1" x14ac:dyDescent="0.2">
      <c r="B37" s="96"/>
      <c r="C37" s="57"/>
      <c r="D37" s="97">
        <v>3.1886670000000001</v>
      </c>
      <c r="E37" s="97">
        <v>0.248</v>
      </c>
      <c r="F37" s="97">
        <v>0</v>
      </c>
      <c r="G37" s="178">
        <v>0</v>
      </c>
      <c r="H37" s="178">
        <v>0</v>
      </c>
      <c r="I37" s="97">
        <v>0.78500000000000003</v>
      </c>
      <c r="J37" s="97">
        <v>0.19500000000000001</v>
      </c>
      <c r="K37" s="178">
        <v>0</v>
      </c>
      <c r="L37" s="178">
        <v>0.13950000000000001</v>
      </c>
      <c r="M37" s="178">
        <v>0</v>
      </c>
      <c r="N37" s="178">
        <v>0</v>
      </c>
      <c r="O37" s="178">
        <v>0</v>
      </c>
      <c r="P37" s="98">
        <f t="shared" si="0"/>
        <v>4.5561670000000003</v>
      </c>
    </row>
    <row r="38" spans="2:17" s="52" customFormat="1" ht="12.75" customHeight="1" x14ac:dyDescent="0.2">
      <c r="B38" s="96"/>
      <c r="C38" s="57"/>
      <c r="D38" s="97">
        <v>3.3540000000000001</v>
      </c>
      <c r="E38" s="178">
        <v>0.30199999999999999</v>
      </c>
      <c r="F38" s="178">
        <v>0</v>
      </c>
      <c r="G38" s="178">
        <v>0</v>
      </c>
      <c r="H38" s="178">
        <v>0</v>
      </c>
      <c r="I38" s="97">
        <v>0.38800000000000001</v>
      </c>
      <c r="J38" s="97">
        <v>7.0000000000000007E-2</v>
      </c>
      <c r="K38" s="178">
        <v>0</v>
      </c>
      <c r="L38" s="178">
        <v>0</v>
      </c>
      <c r="M38" s="178">
        <v>0</v>
      </c>
      <c r="N38" s="178">
        <v>0</v>
      </c>
      <c r="O38" s="178">
        <v>0</v>
      </c>
      <c r="P38" s="98">
        <f t="shared" si="0"/>
        <v>4.1140000000000008</v>
      </c>
    </row>
    <row r="39" spans="2:17" s="52" customFormat="1" ht="12.75" customHeight="1" x14ac:dyDescent="0.2">
      <c r="B39" s="96" t="s">
        <v>25</v>
      </c>
      <c r="C39" s="70"/>
      <c r="D39" s="97">
        <v>8.2944519999999997</v>
      </c>
      <c r="E39" s="178">
        <v>0.6</v>
      </c>
      <c r="F39" s="97">
        <v>2.0394999999999999</v>
      </c>
      <c r="G39" s="97">
        <v>2.2854999999999999</v>
      </c>
      <c r="H39" s="97">
        <v>5.0999999999999997E-2</v>
      </c>
      <c r="I39" s="97">
        <v>1.6879999999999999</v>
      </c>
      <c r="J39" s="97">
        <v>4.0910000000000002</v>
      </c>
      <c r="K39" s="97">
        <v>0.61699999999999999</v>
      </c>
      <c r="L39" s="178">
        <v>0</v>
      </c>
      <c r="M39" s="97">
        <v>0.16900000000000001</v>
      </c>
      <c r="N39" s="97">
        <v>0.1</v>
      </c>
      <c r="O39" s="97">
        <v>0</v>
      </c>
      <c r="P39" s="98">
        <f t="shared" si="0"/>
        <v>19.935452000000005</v>
      </c>
    </row>
    <row r="40" spans="2:17" s="52" customFormat="1" ht="12.75" customHeight="1" x14ac:dyDescent="0.2">
      <c r="B40" s="96"/>
      <c r="C40" s="70"/>
      <c r="D40" s="97">
        <v>8.803623</v>
      </c>
      <c r="E40" s="97">
        <v>0.42680000000000001</v>
      </c>
      <c r="F40" s="97">
        <v>3.8984999999999999</v>
      </c>
      <c r="G40" s="97">
        <v>3.6739999999999999</v>
      </c>
      <c r="H40" s="97">
        <v>0.58799999999999997</v>
      </c>
      <c r="I40" s="97">
        <v>3.09</v>
      </c>
      <c r="J40" s="97">
        <v>4.3529999999999998</v>
      </c>
      <c r="K40" s="178">
        <v>0.20499999999999999</v>
      </c>
      <c r="L40" s="178">
        <v>0</v>
      </c>
      <c r="M40" s="97">
        <v>0.18</v>
      </c>
      <c r="N40" s="97">
        <v>0.3</v>
      </c>
      <c r="O40" s="97">
        <v>0.5</v>
      </c>
      <c r="P40" s="98">
        <f t="shared" si="0"/>
        <v>26.018922999999997</v>
      </c>
    </row>
    <row r="41" spans="2:17" s="52" customFormat="1" ht="12.75" customHeight="1" x14ac:dyDescent="0.2">
      <c r="B41" s="96"/>
      <c r="C41" s="70"/>
      <c r="D41" s="97">
        <v>9.7488670000000006</v>
      </c>
      <c r="E41" s="178">
        <v>0.16</v>
      </c>
      <c r="F41" s="97">
        <v>2.4769999999999999</v>
      </c>
      <c r="G41" s="97">
        <v>6.3623599999999998</v>
      </c>
      <c r="H41" s="97">
        <v>0.70496000000000003</v>
      </c>
      <c r="I41" s="97">
        <v>2.1779999999999999</v>
      </c>
      <c r="J41" s="97">
        <v>6.298</v>
      </c>
      <c r="K41" s="178">
        <v>0</v>
      </c>
      <c r="L41" s="178">
        <v>0</v>
      </c>
      <c r="M41" s="97">
        <v>0.69</v>
      </c>
      <c r="N41" s="97">
        <v>0</v>
      </c>
      <c r="O41" s="97">
        <v>1.1279999999999999</v>
      </c>
      <c r="P41" s="98">
        <f t="shared" si="0"/>
        <v>29.747187</v>
      </c>
    </row>
    <row r="42" spans="2:17" s="52" customFormat="1" ht="12.75" customHeight="1" x14ac:dyDescent="0.2">
      <c r="B42" s="96" t="s">
        <v>26</v>
      </c>
      <c r="C42" s="57"/>
      <c r="D42" s="97">
        <v>1.2470000000000001</v>
      </c>
      <c r="E42" s="178">
        <v>0</v>
      </c>
      <c r="F42" s="178">
        <v>0.04</v>
      </c>
      <c r="G42" s="178">
        <v>0</v>
      </c>
      <c r="H42" s="178">
        <v>0</v>
      </c>
      <c r="I42" s="97">
        <v>0</v>
      </c>
      <c r="J42" s="97">
        <v>0.29699999999999999</v>
      </c>
      <c r="K42" s="178">
        <v>0</v>
      </c>
      <c r="L42" s="178">
        <v>0</v>
      </c>
      <c r="M42" s="178">
        <v>0.16</v>
      </c>
      <c r="N42" s="178">
        <v>0</v>
      </c>
      <c r="O42" s="178">
        <v>0</v>
      </c>
      <c r="P42" s="98">
        <f t="shared" si="0"/>
        <v>1.744</v>
      </c>
    </row>
    <row r="43" spans="2:17" s="52" customFormat="1" ht="12.75" customHeight="1" x14ac:dyDescent="0.2">
      <c r="B43" s="96"/>
      <c r="C43" s="172"/>
      <c r="D43" s="97">
        <v>1.0269999999999999</v>
      </c>
      <c r="E43" s="178">
        <v>0</v>
      </c>
      <c r="F43" s="178">
        <v>0.06</v>
      </c>
      <c r="G43" s="178">
        <v>0</v>
      </c>
      <c r="H43" s="178">
        <v>0</v>
      </c>
      <c r="I43" s="97">
        <v>0.1</v>
      </c>
      <c r="J43" s="97">
        <v>1.078333</v>
      </c>
      <c r="K43" s="178">
        <v>0</v>
      </c>
      <c r="L43" s="178">
        <v>0</v>
      </c>
      <c r="M43" s="97">
        <v>0</v>
      </c>
      <c r="N43" s="178">
        <v>0</v>
      </c>
      <c r="O43" s="178">
        <v>0</v>
      </c>
      <c r="P43" s="98">
        <f t="shared" si="0"/>
        <v>2.265333</v>
      </c>
    </row>
    <row r="44" spans="2:17" s="52" customFormat="1" ht="12.75" customHeight="1" x14ac:dyDescent="0.2">
      <c r="B44" s="96"/>
      <c r="C44" s="172"/>
      <c r="D44" s="97">
        <v>0.53200000000000003</v>
      </c>
      <c r="E44" s="178">
        <v>0</v>
      </c>
      <c r="F44" s="97">
        <v>0</v>
      </c>
      <c r="G44" s="178">
        <v>0</v>
      </c>
      <c r="H44" s="178">
        <v>0</v>
      </c>
      <c r="I44" s="97">
        <v>0</v>
      </c>
      <c r="J44" s="97">
        <v>0.42499999999999999</v>
      </c>
      <c r="K44" s="97">
        <v>7.4999999999999997E-2</v>
      </c>
      <c r="L44" s="178">
        <v>0</v>
      </c>
      <c r="M44" s="178">
        <v>0</v>
      </c>
      <c r="N44" s="178">
        <v>0</v>
      </c>
      <c r="O44" s="178">
        <v>0</v>
      </c>
      <c r="P44" s="98">
        <f t="shared" si="0"/>
        <v>1.032</v>
      </c>
    </row>
    <row r="45" spans="2:17" s="52" customFormat="1" ht="12.75" customHeight="1" x14ac:dyDescent="0.2">
      <c r="B45" s="96" t="s">
        <v>5</v>
      </c>
      <c r="C45" s="172"/>
      <c r="D45" s="179"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0</v>
      </c>
      <c r="M45" s="179">
        <v>0</v>
      </c>
      <c r="N45" s="179">
        <v>0</v>
      </c>
      <c r="O45" s="179">
        <v>0</v>
      </c>
      <c r="P45" s="98">
        <f t="shared" si="0"/>
        <v>0</v>
      </c>
    </row>
    <row r="46" spans="2:17" s="52" customFormat="1" ht="12.75" customHeight="1" x14ac:dyDescent="0.2">
      <c r="B46" s="96"/>
      <c r="C46" s="57"/>
      <c r="D46" s="179">
        <v>0</v>
      </c>
      <c r="E46" s="179">
        <v>0</v>
      </c>
      <c r="F46" s="179">
        <v>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v>0</v>
      </c>
      <c r="N46" s="179">
        <v>0</v>
      </c>
      <c r="O46" s="179">
        <v>0</v>
      </c>
      <c r="P46" s="98">
        <f t="shared" si="0"/>
        <v>0</v>
      </c>
    </row>
    <row r="47" spans="2:17" s="52" customFormat="1" ht="12.75" customHeight="1" x14ac:dyDescent="0.2">
      <c r="B47" s="96"/>
      <c r="C47" s="57"/>
      <c r="D47" s="179"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0</v>
      </c>
      <c r="K47" s="179">
        <v>0.08</v>
      </c>
      <c r="L47" s="179">
        <v>0</v>
      </c>
      <c r="M47" s="179">
        <v>0</v>
      </c>
      <c r="N47" s="179">
        <v>0</v>
      </c>
      <c r="O47" s="179">
        <v>0</v>
      </c>
      <c r="P47" s="98">
        <f t="shared" si="0"/>
        <v>0.08</v>
      </c>
    </row>
    <row r="48" spans="2:17" s="52" customFormat="1" ht="12.75" customHeight="1" x14ac:dyDescent="0.2">
      <c r="B48" s="99" t="s">
        <v>6</v>
      </c>
      <c r="C48" s="57"/>
      <c r="D48" s="60">
        <f>D9+D12+D15+D18+D21+D24+D27+D30+D33+D36+D39+D42+D45</f>
        <v>463.31065900000004</v>
      </c>
      <c r="E48" s="60">
        <f t="shared" ref="E48:P50" si="1">E9+E12+E15+E18+E21+E24+E27+E30+E33+E36+E39+E42+E45</f>
        <v>4.1597999999999997</v>
      </c>
      <c r="F48" s="60">
        <f t="shared" si="1"/>
        <v>162.89474799999999</v>
      </c>
      <c r="G48" s="60">
        <f t="shared" si="1"/>
        <v>204.480943</v>
      </c>
      <c r="H48" s="60">
        <f t="shared" si="1"/>
        <v>5.1055000000000001</v>
      </c>
      <c r="I48" s="60">
        <f t="shared" si="1"/>
        <v>77.193415999999971</v>
      </c>
      <c r="J48" s="60">
        <f t="shared" si="1"/>
        <v>86.368336999999997</v>
      </c>
      <c r="K48" s="60">
        <f t="shared" si="1"/>
        <v>3.4607999999999999</v>
      </c>
      <c r="L48" s="60">
        <f t="shared" si="1"/>
        <v>5.9718999999999998</v>
      </c>
      <c r="M48" s="60">
        <f t="shared" si="1"/>
        <v>21.576967999999997</v>
      </c>
      <c r="N48" s="60">
        <f t="shared" ref="N48:O50" si="2">N9+N12+N15+N18+N21+N24+N27+N30+N33+N36+N39+N42+N45</f>
        <v>6.8502999999999998</v>
      </c>
      <c r="O48" s="60">
        <f t="shared" si="2"/>
        <v>0</v>
      </c>
      <c r="P48" s="60">
        <f t="shared" si="1"/>
        <v>1041.3733709999999</v>
      </c>
      <c r="Q48" s="180"/>
    </row>
    <row r="49" spans="2:17" s="52" customFormat="1" ht="12.75" customHeight="1" x14ac:dyDescent="0.2">
      <c r="B49" s="100"/>
      <c r="C49" s="57"/>
      <c r="D49" s="60">
        <f>D10+D13+D16+D19+D22+D25+D28+D31+D34+D37+D40+D43+D46</f>
        <v>415.91038299999997</v>
      </c>
      <c r="E49" s="60">
        <f t="shared" si="1"/>
        <v>10.865799999999998</v>
      </c>
      <c r="F49" s="60">
        <f t="shared" si="1"/>
        <v>158.57942399999996</v>
      </c>
      <c r="G49" s="60">
        <f t="shared" si="1"/>
        <v>211.73491199999998</v>
      </c>
      <c r="H49" s="60">
        <f t="shared" si="1"/>
        <v>9.2629999999999999</v>
      </c>
      <c r="I49" s="60">
        <f t="shared" si="1"/>
        <v>65.767350000000008</v>
      </c>
      <c r="J49" s="60">
        <f t="shared" si="1"/>
        <v>76.172963999999993</v>
      </c>
      <c r="K49" s="60">
        <f t="shared" si="1"/>
        <v>2.6550000000000002</v>
      </c>
      <c r="L49" s="60">
        <f t="shared" si="1"/>
        <v>3.1812139999999998</v>
      </c>
      <c r="M49" s="60">
        <f t="shared" si="1"/>
        <v>23.266166999999999</v>
      </c>
      <c r="N49" s="60">
        <f t="shared" si="2"/>
        <v>2.7313000000000001</v>
      </c>
      <c r="O49" s="60">
        <f t="shared" si="2"/>
        <v>23.594459999999998</v>
      </c>
      <c r="P49" s="101">
        <f t="shared" si="1"/>
        <v>1003.7219740000002</v>
      </c>
      <c r="Q49" s="180"/>
    </row>
    <row r="50" spans="2:17" s="52" customFormat="1" ht="12.75" customHeight="1" x14ac:dyDescent="0.2">
      <c r="B50" s="100"/>
      <c r="C50" s="57"/>
      <c r="D50" s="60">
        <f>D11+D14+D17+D20+D23+D26+D29+D32+D35+D38+D41+D44+D47</f>
        <v>520.65898000000004</v>
      </c>
      <c r="E50" s="60">
        <f t="shared" si="1"/>
        <v>7.7211249999999989</v>
      </c>
      <c r="F50" s="60">
        <f t="shared" si="1"/>
        <v>180.72337400000001</v>
      </c>
      <c r="G50" s="60">
        <f t="shared" si="1"/>
        <v>248.05895600000002</v>
      </c>
      <c r="H50" s="60">
        <f t="shared" si="1"/>
        <v>11.426848</v>
      </c>
      <c r="I50" s="60">
        <f t="shared" si="1"/>
        <v>68.246124000000009</v>
      </c>
      <c r="J50" s="60">
        <f t="shared" si="1"/>
        <v>77.93540999999999</v>
      </c>
      <c r="K50" s="60">
        <f t="shared" si="1"/>
        <v>4.7508000000000008</v>
      </c>
      <c r="L50" s="60">
        <f t="shared" si="1"/>
        <v>6.365499999999999</v>
      </c>
      <c r="M50" s="60">
        <f t="shared" si="1"/>
        <v>26.518666</v>
      </c>
      <c r="N50" s="60">
        <f t="shared" si="2"/>
        <v>4.0046119999999998</v>
      </c>
      <c r="O50" s="60">
        <f t="shared" si="2"/>
        <v>16.098583999999999</v>
      </c>
      <c r="P50" s="101">
        <f t="shared" si="1"/>
        <v>1172.5089789999997</v>
      </c>
      <c r="Q50" s="180"/>
    </row>
    <row r="51" spans="2:17" ht="12.75" customHeight="1" x14ac:dyDescent="0.2">
      <c r="B51" s="100"/>
      <c r="Q51" s="49"/>
    </row>
    <row r="52" spans="2:17" ht="12.75" customHeight="1" x14ac:dyDescent="0.2">
      <c r="B52" s="100"/>
    </row>
    <row r="53" spans="2:17" ht="12.75" customHeight="1" x14ac:dyDescent="0.2">
      <c r="B53" s="17" t="s">
        <v>110</v>
      </c>
    </row>
    <row r="54" spans="2:17" ht="12.75" customHeight="1" x14ac:dyDescent="0.2">
      <c r="B54" s="100"/>
    </row>
    <row r="55" spans="2:17" ht="12.75" customHeight="1" x14ac:dyDescent="0.2">
      <c r="B55" s="100"/>
    </row>
    <row r="56" spans="2:17" ht="12.75" customHeight="1" x14ac:dyDescent="0.2">
      <c r="B56" s="100"/>
    </row>
    <row r="57" spans="2:17" ht="12.75" customHeight="1" x14ac:dyDescent="0.2">
      <c r="B57" s="100"/>
    </row>
    <row r="58" spans="2:17" ht="12.75" customHeight="1" x14ac:dyDescent="0.2">
      <c r="B58" s="100"/>
    </row>
    <row r="59" spans="2:17" ht="12.75" customHeight="1" x14ac:dyDescent="0.2">
      <c r="B59" s="100"/>
    </row>
    <row r="60" spans="2:17" ht="12.75" customHeight="1" x14ac:dyDescent="0.2">
      <c r="B60" s="100"/>
    </row>
    <row r="61" spans="2:17" ht="12.75" customHeight="1" x14ac:dyDescent="0.2">
      <c r="B61" s="100"/>
    </row>
    <row r="62" spans="2:17" ht="12.75" customHeight="1" x14ac:dyDescent="0.2">
      <c r="B62" s="100"/>
    </row>
    <row r="63" spans="2:17" ht="12.75" customHeight="1" x14ac:dyDescent="0.2">
      <c r="B63" s="100"/>
    </row>
    <row r="64" spans="2:17" ht="12.75" customHeight="1" x14ac:dyDescent="0.2">
      <c r="B64" s="100"/>
    </row>
    <row r="65" spans="2:2" ht="12.75" customHeight="1" x14ac:dyDescent="0.2">
      <c r="B65" s="100"/>
    </row>
    <row r="66" spans="2:2" ht="12.75" customHeight="1" x14ac:dyDescent="0.2">
      <c r="B66" s="100"/>
    </row>
    <row r="67" spans="2:2" ht="12.75" customHeight="1" x14ac:dyDescent="0.2">
      <c r="B67" s="100"/>
    </row>
    <row r="68" spans="2:2" ht="12.75" customHeight="1" x14ac:dyDescent="0.2">
      <c r="B68" s="100"/>
    </row>
    <row r="69" spans="2:2" ht="12.75" customHeight="1" x14ac:dyDescent="0.2">
      <c r="B69" s="100"/>
    </row>
    <row r="70" spans="2:2" ht="12.75" customHeight="1" x14ac:dyDescent="0.2">
      <c r="B70" s="100"/>
    </row>
    <row r="71" spans="2:2" ht="12.75" customHeight="1" x14ac:dyDescent="0.2">
      <c r="B71" s="100"/>
    </row>
    <row r="72" spans="2:2" ht="12.75" customHeight="1" x14ac:dyDescent="0.2">
      <c r="B72" s="100"/>
    </row>
    <row r="73" spans="2:2" ht="12.75" customHeight="1" x14ac:dyDescent="0.2">
      <c r="B73" s="100"/>
    </row>
    <row r="74" spans="2:2" ht="12.75" customHeight="1" x14ac:dyDescent="0.2">
      <c r="B74" s="100"/>
    </row>
    <row r="75" spans="2:2" ht="12.75" customHeight="1" x14ac:dyDescent="0.2">
      <c r="B75" s="100"/>
    </row>
    <row r="76" spans="2:2" ht="12.75" customHeight="1" x14ac:dyDescent="0.2">
      <c r="B76" s="100"/>
    </row>
    <row r="77" spans="2:2" ht="12.75" customHeight="1" x14ac:dyDescent="0.2">
      <c r="B77" s="100"/>
    </row>
    <row r="78" spans="2:2" ht="12.75" customHeight="1" x14ac:dyDescent="0.2">
      <c r="B78" s="100"/>
    </row>
    <row r="79" spans="2:2" ht="12.75" customHeight="1" x14ac:dyDescent="0.2">
      <c r="B79" s="100"/>
    </row>
    <row r="80" spans="2:2" ht="12.75" customHeight="1" x14ac:dyDescent="0.2">
      <c r="B80" s="100"/>
    </row>
    <row r="81" spans="2:2" ht="12.75" customHeight="1" x14ac:dyDescent="0.2">
      <c r="B81" s="100"/>
    </row>
    <row r="82" spans="2:2" ht="12.75" customHeight="1" x14ac:dyDescent="0.2">
      <c r="B82" s="100"/>
    </row>
    <row r="83" spans="2:2" ht="12.75" customHeight="1" x14ac:dyDescent="0.2">
      <c r="B83" s="100"/>
    </row>
    <row r="84" spans="2:2" ht="12.75" customHeight="1" x14ac:dyDescent="0.2">
      <c r="B84" s="100"/>
    </row>
    <row r="85" spans="2:2" ht="12.75" customHeight="1" x14ac:dyDescent="0.2">
      <c r="B85" s="100"/>
    </row>
    <row r="86" spans="2:2" ht="12.75" customHeight="1" x14ac:dyDescent="0.2">
      <c r="B86" s="100"/>
    </row>
    <row r="87" spans="2:2" ht="12.75" customHeight="1" x14ac:dyDescent="0.2">
      <c r="B87" s="100"/>
    </row>
    <row r="88" spans="2:2" ht="12.75" customHeight="1" x14ac:dyDescent="0.2">
      <c r="B88" s="100"/>
    </row>
    <row r="89" spans="2:2" ht="12.75" customHeight="1" x14ac:dyDescent="0.2">
      <c r="B89" s="100"/>
    </row>
    <row r="90" spans="2:2" ht="12.75" customHeight="1" x14ac:dyDescent="0.2">
      <c r="B90" s="100"/>
    </row>
    <row r="91" spans="2:2" ht="12.75" customHeight="1" x14ac:dyDescent="0.2">
      <c r="B91" s="100"/>
    </row>
    <row r="92" spans="2:2" ht="12.75" customHeight="1" x14ac:dyDescent="0.2">
      <c r="B92" s="100"/>
    </row>
    <row r="93" spans="2:2" ht="12.75" customHeight="1" x14ac:dyDescent="0.2">
      <c r="B93" s="100"/>
    </row>
    <row r="94" spans="2:2" ht="12.75" customHeight="1" x14ac:dyDescent="0.2">
      <c r="B94" s="100"/>
    </row>
    <row r="95" spans="2:2" ht="12.75" customHeight="1" x14ac:dyDescent="0.2">
      <c r="B95" s="100"/>
    </row>
    <row r="96" spans="2:2" ht="12.75" customHeight="1" x14ac:dyDescent="0.2">
      <c r="B96" s="100"/>
    </row>
    <row r="97" spans="2:2" ht="12.75" customHeight="1" x14ac:dyDescent="0.2">
      <c r="B97" s="100"/>
    </row>
    <row r="98" spans="2:2" ht="12.75" customHeight="1" x14ac:dyDescent="0.2">
      <c r="B98" s="100"/>
    </row>
    <row r="99" spans="2:2" ht="12.75" customHeight="1" x14ac:dyDescent="0.2">
      <c r="B99" s="100"/>
    </row>
    <row r="100" spans="2:2" ht="12.75" customHeight="1" x14ac:dyDescent="0.2">
      <c r="B100" s="100"/>
    </row>
    <row r="101" spans="2:2" ht="12.75" customHeight="1" x14ac:dyDescent="0.2">
      <c r="B101" s="100"/>
    </row>
    <row r="102" spans="2:2" ht="12.75" customHeight="1" x14ac:dyDescent="0.2">
      <c r="B102" s="100"/>
    </row>
    <row r="103" spans="2:2" ht="12.75" customHeight="1" x14ac:dyDescent="0.2">
      <c r="B103" s="100"/>
    </row>
    <row r="104" spans="2:2" ht="12.75" customHeight="1" x14ac:dyDescent="0.2">
      <c r="B104" s="100"/>
    </row>
    <row r="105" spans="2:2" ht="12.75" customHeight="1" x14ac:dyDescent="0.2">
      <c r="B105" s="100"/>
    </row>
    <row r="106" spans="2:2" ht="12.75" customHeight="1" x14ac:dyDescent="0.2">
      <c r="B106" s="100"/>
    </row>
    <row r="107" spans="2:2" ht="12.75" customHeight="1" x14ac:dyDescent="0.2">
      <c r="B107" s="100"/>
    </row>
    <row r="108" spans="2:2" ht="12.75" customHeight="1" x14ac:dyDescent="0.2">
      <c r="B108" s="100"/>
    </row>
    <row r="109" spans="2:2" ht="12.75" customHeight="1" x14ac:dyDescent="0.2">
      <c r="B109" s="100"/>
    </row>
    <row r="110" spans="2:2" ht="12.75" customHeight="1" x14ac:dyDescent="0.2">
      <c r="B110" s="100"/>
    </row>
    <row r="111" spans="2:2" ht="12.75" customHeight="1" x14ac:dyDescent="0.2">
      <c r="B111" s="100"/>
    </row>
    <row r="112" spans="2:2" ht="12.75" customHeight="1" x14ac:dyDescent="0.2">
      <c r="B112" s="100"/>
    </row>
    <row r="113" spans="2:2" ht="12.75" customHeight="1" x14ac:dyDescent="0.2">
      <c r="B113" s="100"/>
    </row>
    <row r="114" spans="2:2" ht="12.75" customHeight="1" x14ac:dyDescent="0.2">
      <c r="B114" s="100"/>
    </row>
    <row r="115" spans="2:2" ht="12.75" customHeight="1" x14ac:dyDescent="0.2">
      <c r="B115" s="100"/>
    </row>
    <row r="116" spans="2:2" ht="12.75" customHeight="1" x14ac:dyDescent="0.2">
      <c r="B116" s="100"/>
    </row>
    <row r="117" spans="2:2" ht="12.75" customHeight="1" x14ac:dyDescent="0.2">
      <c r="B117" s="100"/>
    </row>
    <row r="118" spans="2:2" ht="12.75" customHeight="1" x14ac:dyDescent="0.2">
      <c r="B118" s="100"/>
    </row>
    <row r="119" spans="2:2" ht="12.75" customHeight="1" x14ac:dyDescent="0.2">
      <c r="B119" s="100"/>
    </row>
    <row r="120" spans="2:2" ht="12.75" customHeight="1" x14ac:dyDescent="0.2">
      <c r="B120" s="100"/>
    </row>
    <row r="121" spans="2:2" ht="12.75" customHeight="1" x14ac:dyDescent="0.2">
      <c r="B121" s="100"/>
    </row>
    <row r="122" spans="2:2" ht="12.75" customHeight="1" x14ac:dyDescent="0.2">
      <c r="B122" s="100"/>
    </row>
    <row r="123" spans="2:2" ht="12.75" customHeight="1" x14ac:dyDescent="0.2">
      <c r="B123" s="100"/>
    </row>
    <row r="124" spans="2:2" ht="12.75" customHeight="1" x14ac:dyDescent="0.2"/>
    <row r="125" spans="2:2" ht="12.75" customHeight="1" x14ac:dyDescent="0.2">
      <c r="B125" s="100"/>
    </row>
    <row r="126" spans="2:2" ht="12.75" customHeight="1" x14ac:dyDescent="0.2">
      <c r="B126" s="100"/>
    </row>
    <row r="127" spans="2:2" ht="12.75" customHeight="1" x14ac:dyDescent="0.2">
      <c r="B127" s="100"/>
    </row>
    <row r="128" spans="2:2" ht="12.75" customHeight="1" x14ac:dyDescent="0.2">
      <c r="B128" s="100"/>
    </row>
    <row r="129" spans="2:2" ht="12.75" customHeight="1" x14ac:dyDescent="0.2">
      <c r="B129" s="100"/>
    </row>
    <row r="130" spans="2:2" ht="12.75" customHeight="1" x14ac:dyDescent="0.2">
      <c r="B130" s="100"/>
    </row>
    <row r="131" spans="2:2" ht="12.75" customHeight="1" x14ac:dyDescent="0.2">
      <c r="B131" s="100"/>
    </row>
    <row r="132" spans="2:2" ht="12.75" customHeight="1" x14ac:dyDescent="0.2">
      <c r="B132" s="100"/>
    </row>
    <row r="133" spans="2:2" ht="12.75" customHeight="1" x14ac:dyDescent="0.2">
      <c r="B133" s="100"/>
    </row>
    <row r="134" spans="2:2" ht="12.75" customHeight="1" x14ac:dyDescent="0.2">
      <c r="B134" s="100"/>
    </row>
    <row r="135" spans="2:2" ht="12.75" customHeight="1" x14ac:dyDescent="0.2">
      <c r="B135" s="102"/>
    </row>
    <row r="136" spans="2:2" ht="12.75" customHeight="1" x14ac:dyDescent="0.2">
      <c r="B136" s="100"/>
    </row>
    <row r="137" spans="2:2" ht="12.75" customHeight="1" x14ac:dyDescent="0.2">
      <c r="B137" s="100"/>
    </row>
    <row r="138" spans="2:2" ht="12.75" customHeight="1" x14ac:dyDescent="0.2">
      <c r="B138" s="100"/>
    </row>
    <row r="139" spans="2:2" ht="12.75" customHeight="1" x14ac:dyDescent="0.2">
      <c r="B139" s="100"/>
    </row>
    <row r="140" spans="2:2" ht="12.75" customHeight="1" x14ac:dyDescent="0.2">
      <c r="B140" s="100"/>
    </row>
    <row r="141" spans="2:2" ht="12.75" customHeight="1" x14ac:dyDescent="0.2">
      <c r="B141" s="100"/>
    </row>
    <row r="142" spans="2:2" ht="12.75" customHeight="1" x14ac:dyDescent="0.2">
      <c r="B142" s="100"/>
    </row>
    <row r="143" spans="2:2" ht="12.75" customHeight="1" x14ac:dyDescent="0.2">
      <c r="B143" s="100"/>
    </row>
    <row r="144" spans="2:2" ht="12.75" customHeight="1" x14ac:dyDescent="0.2">
      <c r="B144" s="100"/>
    </row>
    <row r="145" spans="2:2" ht="12.75" customHeight="1" x14ac:dyDescent="0.2">
      <c r="B145" s="100"/>
    </row>
    <row r="146" spans="2:2" ht="12.75" customHeight="1" x14ac:dyDescent="0.2">
      <c r="B146" s="100"/>
    </row>
    <row r="147" spans="2:2" ht="12.75" customHeight="1" x14ac:dyDescent="0.2">
      <c r="B147" s="100"/>
    </row>
    <row r="148" spans="2:2" ht="12.75" customHeight="1" x14ac:dyDescent="0.2">
      <c r="B148" s="100"/>
    </row>
    <row r="149" spans="2:2" ht="12.75" customHeight="1" x14ac:dyDescent="0.2">
      <c r="B149" s="100"/>
    </row>
    <row r="150" spans="2:2" ht="12.75" customHeight="1" x14ac:dyDescent="0.2">
      <c r="B150" s="100"/>
    </row>
    <row r="151" spans="2:2" ht="12.75" customHeight="1" x14ac:dyDescent="0.2">
      <c r="B151" s="100"/>
    </row>
    <row r="152" spans="2:2" ht="12.75" customHeight="1" x14ac:dyDescent="0.2">
      <c r="B152" s="100"/>
    </row>
    <row r="153" spans="2:2" ht="12.75" customHeight="1" x14ac:dyDescent="0.2">
      <c r="B153" s="100"/>
    </row>
    <row r="154" spans="2:2" ht="12.75" customHeight="1" x14ac:dyDescent="0.2">
      <c r="B154" s="100"/>
    </row>
    <row r="155" spans="2:2" ht="14.25" customHeight="1" x14ac:dyDescent="0.2">
      <c r="B155" s="100"/>
    </row>
    <row r="156" spans="2:2" ht="12.75" customHeight="1" x14ac:dyDescent="0.2">
      <c r="B156" s="100"/>
    </row>
    <row r="157" spans="2:2" ht="12.75" customHeight="1" x14ac:dyDescent="0.2">
      <c r="B157" s="100"/>
    </row>
    <row r="158" spans="2:2" ht="12.75" customHeight="1" x14ac:dyDescent="0.2">
      <c r="B158" s="100"/>
    </row>
    <row r="159" spans="2:2" ht="12.75" customHeight="1" x14ac:dyDescent="0.2">
      <c r="B159" s="100"/>
    </row>
    <row r="160" spans="2:2" ht="12.75" customHeight="1" x14ac:dyDescent="0.2">
      <c r="B160" s="100"/>
    </row>
    <row r="161" spans="2:2" ht="12.75" customHeight="1" x14ac:dyDescent="0.2">
      <c r="B161" s="100"/>
    </row>
    <row r="162" spans="2:2" ht="12.75" customHeight="1" x14ac:dyDescent="0.2">
      <c r="B162" s="100"/>
    </row>
    <row r="163" spans="2:2" ht="12.75" customHeight="1" x14ac:dyDescent="0.2">
      <c r="B163" s="100"/>
    </row>
    <row r="164" spans="2:2" ht="12.75" customHeight="1" x14ac:dyDescent="0.2">
      <c r="B164" s="100"/>
    </row>
    <row r="165" spans="2:2" ht="12.75" customHeight="1" x14ac:dyDescent="0.2">
      <c r="B165" s="100"/>
    </row>
    <row r="166" spans="2:2" ht="12.75" customHeight="1" x14ac:dyDescent="0.2">
      <c r="B166" s="100"/>
    </row>
    <row r="167" spans="2:2" ht="12.75" customHeight="1" x14ac:dyDescent="0.2">
      <c r="B167" s="100"/>
    </row>
    <row r="168" spans="2:2" ht="12.75" customHeight="1" x14ac:dyDescent="0.2">
      <c r="B168" s="100"/>
    </row>
    <row r="169" spans="2:2" ht="12.75" customHeight="1" x14ac:dyDescent="0.2">
      <c r="B169" s="100"/>
    </row>
    <row r="170" spans="2:2" ht="12.75" customHeight="1" x14ac:dyDescent="0.2">
      <c r="B170" s="100"/>
    </row>
    <row r="171" spans="2:2" ht="12.75" customHeight="1" x14ac:dyDescent="0.2">
      <c r="B171" s="100"/>
    </row>
    <row r="172" spans="2:2" ht="12.75" customHeight="1" x14ac:dyDescent="0.2">
      <c r="B172" s="100"/>
    </row>
    <row r="173" spans="2:2" ht="12.75" customHeight="1" x14ac:dyDescent="0.2">
      <c r="B173" s="100"/>
    </row>
    <row r="174" spans="2:2" ht="12.75" customHeight="1" x14ac:dyDescent="0.2">
      <c r="B174" s="100"/>
    </row>
    <row r="175" spans="2:2" ht="12.75" customHeight="1" x14ac:dyDescent="0.2">
      <c r="B175" s="100"/>
    </row>
    <row r="176" spans="2:2" ht="12.75" customHeight="1" x14ac:dyDescent="0.2">
      <c r="B176" s="100"/>
    </row>
    <row r="177" spans="2:2" ht="12.75" customHeight="1" x14ac:dyDescent="0.2">
      <c r="B177" s="100"/>
    </row>
    <row r="178" spans="2:2" ht="12.75" customHeight="1" x14ac:dyDescent="0.2">
      <c r="B178" s="100"/>
    </row>
    <row r="179" spans="2:2" ht="12.75" customHeight="1" x14ac:dyDescent="0.2">
      <c r="B179" s="100"/>
    </row>
    <row r="180" spans="2:2" ht="12.75" customHeight="1" x14ac:dyDescent="0.2">
      <c r="B180" s="100"/>
    </row>
    <row r="181" spans="2:2" ht="12.75" customHeight="1" x14ac:dyDescent="0.2">
      <c r="B181" s="100"/>
    </row>
    <row r="182" spans="2:2" ht="12.75" customHeight="1" x14ac:dyDescent="0.2">
      <c r="B182" s="100"/>
    </row>
    <row r="183" spans="2:2" ht="12.75" customHeight="1" x14ac:dyDescent="0.2">
      <c r="B183" s="100"/>
    </row>
    <row r="184" spans="2:2" ht="12.75" customHeight="1" x14ac:dyDescent="0.2">
      <c r="B184" s="100"/>
    </row>
    <row r="185" spans="2:2" ht="12.75" customHeight="1" x14ac:dyDescent="0.2">
      <c r="B185" s="100"/>
    </row>
    <row r="186" spans="2:2" ht="12.75" customHeight="1" x14ac:dyDescent="0.2">
      <c r="B186" s="100"/>
    </row>
    <row r="187" spans="2:2" ht="12.75" customHeight="1" x14ac:dyDescent="0.2">
      <c r="B187" s="100"/>
    </row>
    <row r="188" spans="2:2" ht="12.75" customHeight="1" x14ac:dyDescent="0.2">
      <c r="B188" s="100"/>
    </row>
    <row r="189" spans="2:2" ht="12.75" customHeight="1" x14ac:dyDescent="0.2">
      <c r="B189" s="100"/>
    </row>
    <row r="190" spans="2:2" ht="12.75" customHeight="1" x14ac:dyDescent="0.2">
      <c r="B190" s="100"/>
    </row>
    <row r="191" spans="2:2" ht="12.75" customHeight="1" x14ac:dyDescent="0.2">
      <c r="B191" s="100"/>
    </row>
    <row r="192" spans="2:2" ht="12.75" customHeight="1" x14ac:dyDescent="0.2">
      <c r="B192" s="100"/>
    </row>
    <row r="193" spans="2:2" ht="12.75" customHeight="1" x14ac:dyDescent="0.2">
      <c r="B193" s="100"/>
    </row>
    <row r="194" spans="2:2" ht="12.75" customHeight="1" x14ac:dyDescent="0.2">
      <c r="B194" s="100"/>
    </row>
    <row r="195" spans="2:2" ht="12.75" customHeight="1" x14ac:dyDescent="0.2">
      <c r="B195" s="100"/>
    </row>
    <row r="196" spans="2:2" ht="12.75" customHeight="1" x14ac:dyDescent="0.2">
      <c r="B196" s="100"/>
    </row>
    <row r="197" spans="2:2" ht="12.75" customHeight="1" x14ac:dyDescent="0.2">
      <c r="B197" s="100"/>
    </row>
    <row r="198" spans="2:2" ht="12.75" customHeight="1" x14ac:dyDescent="0.2">
      <c r="B198" s="100"/>
    </row>
    <row r="199" spans="2:2" ht="12.75" customHeight="1" x14ac:dyDescent="0.2">
      <c r="B199" s="100"/>
    </row>
    <row r="200" spans="2:2" ht="12.75" customHeight="1" x14ac:dyDescent="0.2">
      <c r="B200" s="100"/>
    </row>
    <row r="201" spans="2:2" ht="12.75" customHeight="1" x14ac:dyDescent="0.2">
      <c r="B201" s="100"/>
    </row>
    <row r="202" spans="2:2" ht="12.75" customHeight="1" x14ac:dyDescent="0.2">
      <c r="B202" s="100"/>
    </row>
    <row r="203" spans="2:2" ht="12.75" customHeight="1" x14ac:dyDescent="0.2">
      <c r="B203" s="100"/>
    </row>
    <row r="204" spans="2:2" ht="12.75" customHeight="1" x14ac:dyDescent="0.2">
      <c r="B204" s="100"/>
    </row>
    <row r="205" spans="2:2" ht="12.75" customHeight="1" x14ac:dyDescent="0.2">
      <c r="B205" s="100"/>
    </row>
    <row r="206" spans="2:2" ht="12.75" customHeight="1" x14ac:dyDescent="0.2">
      <c r="B206" s="100"/>
    </row>
    <row r="207" spans="2:2" ht="12.75" customHeight="1" x14ac:dyDescent="0.2">
      <c r="B207" s="100"/>
    </row>
    <row r="208" spans="2:2" ht="12.75" customHeight="1" x14ac:dyDescent="0.2">
      <c r="B208" s="100"/>
    </row>
    <row r="209" spans="2:3" ht="12.75" customHeight="1" x14ac:dyDescent="0.2">
      <c r="B209" s="100"/>
    </row>
    <row r="210" spans="2:3" ht="12.75" customHeight="1" x14ac:dyDescent="0.2">
      <c r="B210" s="100"/>
    </row>
    <row r="211" spans="2:3" ht="12.75" customHeight="1" x14ac:dyDescent="0.2">
      <c r="B211" s="100"/>
    </row>
    <row r="212" spans="2:3" ht="12.75" customHeight="1" x14ac:dyDescent="0.2">
      <c r="B212" s="100"/>
    </row>
    <row r="213" spans="2:3" ht="12.75" customHeight="1" x14ac:dyDescent="0.2">
      <c r="B213" s="100"/>
    </row>
    <row r="214" spans="2:3" ht="12.75" customHeight="1" x14ac:dyDescent="0.2">
      <c r="B214" s="100"/>
    </row>
    <row r="215" spans="2:3" ht="12.75" customHeight="1" x14ac:dyDescent="0.2">
      <c r="B215" s="100"/>
    </row>
    <row r="216" spans="2:3" ht="12.75" customHeight="1" x14ac:dyDescent="0.2">
      <c r="B216" s="100"/>
    </row>
    <row r="217" spans="2:3" ht="12.75" customHeight="1" x14ac:dyDescent="0.2">
      <c r="B217" s="100"/>
    </row>
    <row r="218" spans="2:3" ht="12.75" customHeight="1" x14ac:dyDescent="0.2">
      <c r="B218" s="100"/>
    </row>
    <row r="219" spans="2:3" ht="12.75" customHeight="1" x14ac:dyDescent="0.2">
      <c r="B219" s="100"/>
    </row>
    <row r="220" spans="2:3" ht="12.75" customHeight="1" x14ac:dyDescent="0.2">
      <c r="B220" s="100"/>
    </row>
    <row r="221" spans="2:3" ht="12.75" customHeight="1" x14ac:dyDescent="0.2">
      <c r="B221" s="100"/>
    </row>
    <row r="222" spans="2:3" ht="12.75" customHeight="1" x14ac:dyDescent="0.2">
      <c r="B222" s="100"/>
    </row>
    <row r="223" spans="2:3" ht="12.75" customHeight="1" x14ac:dyDescent="0.2">
      <c r="B223" s="100"/>
      <c r="C223" s="103"/>
    </row>
    <row r="224" spans="2:3" ht="12.75" customHeight="1" x14ac:dyDescent="0.2">
      <c r="B224" s="100"/>
      <c r="C224" s="104"/>
    </row>
    <row r="225" spans="2:3" ht="12.75" customHeight="1" x14ac:dyDescent="0.2">
      <c r="B225" s="100"/>
      <c r="C225" s="104"/>
    </row>
    <row r="226" spans="2:3" ht="12.75" customHeight="1" x14ac:dyDescent="0.2">
      <c r="B226" s="100"/>
      <c r="C226" s="103"/>
    </row>
    <row r="227" spans="2:3" ht="12.75" customHeight="1" x14ac:dyDescent="0.2">
      <c r="B227" s="100"/>
      <c r="C227" s="103"/>
    </row>
    <row r="228" spans="2:3" ht="12.75" customHeight="1" x14ac:dyDescent="0.2">
      <c r="B228" s="100"/>
      <c r="C228" s="103"/>
    </row>
    <row r="229" spans="2:3" ht="12.75" customHeight="1" x14ac:dyDescent="0.2">
      <c r="B229" s="100"/>
      <c r="C229" s="103"/>
    </row>
    <row r="230" spans="2:3" ht="12.75" customHeight="1" x14ac:dyDescent="0.2">
      <c r="B230" s="100"/>
      <c r="C230" s="103"/>
    </row>
    <row r="231" spans="2:3" ht="12.75" customHeight="1" x14ac:dyDescent="0.2">
      <c r="B231" s="100"/>
      <c r="C231" s="103"/>
    </row>
    <row r="232" spans="2:3" ht="12.75" customHeight="1" x14ac:dyDescent="0.2">
      <c r="B232" s="100"/>
      <c r="C232" s="103"/>
    </row>
    <row r="233" spans="2:3" ht="12.75" customHeight="1" x14ac:dyDescent="0.2">
      <c r="B233" s="100"/>
      <c r="C233" s="103"/>
    </row>
    <row r="234" spans="2:3" ht="12.75" customHeight="1" x14ac:dyDescent="0.2">
      <c r="B234" s="100"/>
      <c r="C234" s="103"/>
    </row>
    <row r="235" spans="2:3" ht="12.75" customHeight="1" x14ac:dyDescent="0.2">
      <c r="B235" s="100"/>
      <c r="C235" s="103"/>
    </row>
    <row r="236" spans="2:3" ht="12.75" customHeight="1" x14ac:dyDescent="0.2">
      <c r="B236" s="100"/>
      <c r="C236" s="103"/>
    </row>
    <row r="237" spans="2:3" ht="12.75" customHeight="1" x14ac:dyDescent="0.2">
      <c r="B237" s="100"/>
      <c r="C237" s="103"/>
    </row>
    <row r="238" spans="2:3" ht="12.75" customHeight="1" x14ac:dyDescent="0.2">
      <c r="B238" s="100"/>
      <c r="C238" s="104"/>
    </row>
    <row r="239" spans="2:3" ht="12.75" customHeight="1" x14ac:dyDescent="0.2">
      <c r="B239" s="100"/>
      <c r="C239" s="104"/>
    </row>
    <row r="240" spans="2:3" ht="12.75" customHeight="1" x14ac:dyDescent="0.2">
      <c r="B240" s="100"/>
      <c r="C240" s="104"/>
    </row>
    <row r="241" spans="2:3" ht="12.75" customHeight="1" x14ac:dyDescent="0.2">
      <c r="B241" s="100"/>
      <c r="C241" s="104"/>
    </row>
    <row r="242" spans="2:3" ht="12.75" customHeight="1" x14ac:dyDescent="0.2">
      <c r="B242" s="100"/>
      <c r="C242" s="104"/>
    </row>
    <row r="243" spans="2:3" ht="12.75" customHeight="1" x14ac:dyDescent="0.2">
      <c r="B243" s="100"/>
      <c r="C243" s="104"/>
    </row>
    <row r="244" spans="2:3" ht="12.75" customHeight="1" x14ac:dyDescent="0.2">
      <c r="B244" s="100"/>
      <c r="C244" s="104"/>
    </row>
    <row r="245" spans="2:3" ht="12.75" customHeight="1" x14ac:dyDescent="0.2">
      <c r="B245" s="100"/>
      <c r="C245" s="104"/>
    </row>
    <row r="246" spans="2:3" ht="12.75" customHeight="1" x14ac:dyDescent="0.2">
      <c r="B246" s="100"/>
      <c r="C246" s="104"/>
    </row>
    <row r="247" spans="2:3" ht="12.75" customHeight="1" x14ac:dyDescent="0.2">
      <c r="B247" s="100"/>
      <c r="C247" s="104"/>
    </row>
    <row r="248" spans="2:3" ht="12.75" customHeight="1" x14ac:dyDescent="0.2">
      <c r="B248" s="100"/>
      <c r="C248" s="104"/>
    </row>
    <row r="249" spans="2:3" ht="12.75" customHeight="1" x14ac:dyDescent="0.2">
      <c r="B249" s="100"/>
      <c r="C249" s="104"/>
    </row>
    <row r="250" spans="2:3" ht="12.75" customHeight="1" x14ac:dyDescent="0.2">
      <c r="B250" s="100"/>
      <c r="C250" s="104"/>
    </row>
    <row r="251" spans="2:3" ht="12.75" customHeight="1" x14ac:dyDescent="0.2">
      <c r="B251" s="100"/>
      <c r="C251" s="104"/>
    </row>
    <row r="252" spans="2:3" ht="12.75" customHeight="1" x14ac:dyDescent="0.2">
      <c r="B252" s="100"/>
      <c r="C252" s="104"/>
    </row>
    <row r="253" spans="2:3" ht="12.75" customHeight="1" x14ac:dyDescent="0.2">
      <c r="B253" s="100"/>
    </row>
    <row r="254" spans="2:3" ht="12.75" customHeight="1" x14ac:dyDescent="0.2">
      <c r="B254" s="100"/>
    </row>
    <row r="255" spans="2:3" ht="12.75" customHeight="1" x14ac:dyDescent="0.2">
      <c r="B255" s="100"/>
    </row>
    <row r="256" spans="2:3" ht="12.75" customHeight="1" x14ac:dyDescent="0.2">
      <c r="B256" s="100"/>
    </row>
    <row r="257" spans="2:2" ht="12.75" customHeight="1" x14ac:dyDescent="0.2">
      <c r="B257" s="100"/>
    </row>
    <row r="258" spans="2:2" ht="12.75" customHeight="1" x14ac:dyDescent="0.2">
      <c r="B258" s="100"/>
    </row>
    <row r="259" spans="2:2" ht="12.75" customHeight="1" x14ac:dyDescent="0.2">
      <c r="B259" s="100"/>
    </row>
    <row r="260" spans="2:2" ht="12.75" customHeight="1" x14ac:dyDescent="0.2">
      <c r="B260" s="100"/>
    </row>
    <row r="261" spans="2:2" ht="12.75" customHeight="1" x14ac:dyDescent="0.2">
      <c r="B261" s="100"/>
    </row>
    <row r="262" spans="2:2" ht="12.75" customHeight="1" x14ac:dyDescent="0.2">
      <c r="B262" s="100"/>
    </row>
    <row r="263" spans="2:2" ht="12.75" customHeight="1" x14ac:dyDescent="0.2">
      <c r="B263" s="100"/>
    </row>
    <row r="264" spans="2:2" ht="12.75" customHeight="1" x14ac:dyDescent="0.2">
      <c r="B264" s="100"/>
    </row>
    <row r="265" spans="2:2" ht="12.75" customHeight="1" x14ac:dyDescent="0.2">
      <c r="B265" s="100"/>
    </row>
    <row r="266" spans="2:2" ht="12.75" customHeight="1" x14ac:dyDescent="0.2">
      <c r="B266" s="100"/>
    </row>
    <row r="267" spans="2:2" ht="12.75" customHeight="1" x14ac:dyDescent="0.2">
      <c r="B267" s="100"/>
    </row>
    <row r="268" spans="2:2" ht="12.75" customHeight="1" x14ac:dyDescent="0.2">
      <c r="B268" s="100"/>
    </row>
    <row r="269" spans="2:2" ht="12.75" customHeight="1" x14ac:dyDescent="0.2">
      <c r="B269" s="100"/>
    </row>
    <row r="270" spans="2:2" ht="12.75" customHeight="1" x14ac:dyDescent="0.2">
      <c r="B270" s="100"/>
    </row>
    <row r="271" spans="2:2" ht="12.75" customHeight="1" x14ac:dyDescent="0.2">
      <c r="B271" s="100"/>
    </row>
    <row r="272" spans="2:2" ht="12.75" customHeight="1" x14ac:dyDescent="0.2">
      <c r="B272" s="100"/>
    </row>
    <row r="273" spans="2:2" ht="12.75" customHeight="1" x14ac:dyDescent="0.2">
      <c r="B273" s="100"/>
    </row>
    <row r="274" spans="2:2" ht="12.75" customHeight="1" x14ac:dyDescent="0.2">
      <c r="B274" s="100"/>
    </row>
    <row r="275" spans="2:2" ht="12.75" customHeight="1" x14ac:dyDescent="0.2">
      <c r="B275" s="100"/>
    </row>
    <row r="276" spans="2:2" ht="12.75" customHeight="1" x14ac:dyDescent="0.2">
      <c r="B276" s="100"/>
    </row>
    <row r="277" spans="2:2" ht="12.75" customHeight="1" x14ac:dyDescent="0.2">
      <c r="B277" s="100"/>
    </row>
    <row r="278" spans="2:2" ht="12.75" customHeight="1" x14ac:dyDescent="0.2">
      <c r="B278" s="100"/>
    </row>
    <row r="279" spans="2:2" ht="12.75" customHeight="1" x14ac:dyDescent="0.2">
      <c r="B279" s="100"/>
    </row>
    <row r="280" spans="2:2" ht="12.75" customHeight="1" x14ac:dyDescent="0.2">
      <c r="B280" s="100"/>
    </row>
    <row r="281" spans="2:2" ht="12.75" customHeight="1" x14ac:dyDescent="0.2">
      <c r="B281" s="100"/>
    </row>
    <row r="282" spans="2:2" ht="12.75" customHeight="1" x14ac:dyDescent="0.2">
      <c r="B282" s="100"/>
    </row>
    <row r="283" spans="2:2" ht="12.75" customHeight="1" x14ac:dyDescent="0.2">
      <c r="B283" s="100"/>
    </row>
    <row r="284" spans="2:2" ht="12.75" customHeight="1" x14ac:dyDescent="0.2">
      <c r="B284" s="100"/>
    </row>
    <row r="285" spans="2:2" ht="12.75" customHeight="1" x14ac:dyDescent="0.2">
      <c r="B285" s="100"/>
    </row>
    <row r="286" spans="2:2" ht="12.75" customHeight="1" x14ac:dyDescent="0.2">
      <c r="B286" s="100"/>
    </row>
    <row r="287" spans="2:2" ht="12.75" customHeight="1" x14ac:dyDescent="0.2">
      <c r="B287" s="100"/>
    </row>
    <row r="288" spans="2:2" ht="12.75" customHeight="1" x14ac:dyDescent="0.2">
      <c r="B288" s="100"/>
    </row>
    <row r="289" spans="2:2" ht="12.75" customHeight="1" x14ac:dyDescent="0.2">
      <c r="B289" s="100"/>
    </row>
    <row r="290" spans="2:2" ht="12.75" customHeight="1" x14ac:dyDescent="0.2">
      <c r="B290" s="100"/>
    </row>
    <row r="291" spans="2:2" ht="12.75" customHeight="1" x14ac:dyDescent="0.2">
      <c r="B291" s="100"/>
    </row>
    <row r="292" spans="2:2" ht="12.75" customHeight="1" x14ac:dyDescent="0.2">
      <c r="B292" s="100"/>
    </row>
    <row r="293" spans="2:2" ht="12.75" customHeight="1" x14ac:dyDescent="0.2"/>
    <row r="294" spans="2:2" ht="12.75" customHeight="1" x14ac:dyDescent="0.2"/>
    <row r="295" spans="2:2" ht="12.75" customHeight="1" x14ac:dyDescent="0.2"/>
    <row r="296" spans="2:2" ht="12.75" customHeight="1" x14ac:dyDescent="0.2"/>
    <row r="297" spans="2:2" ht="12.75" customHeight="1" x14ac:dyDescent="0.2">
      <c r="B297" s="100"/>
    </row>
    <row r="298" spans="2:2" ht="12.75" customHeight="1" x14ac:dyDescent="0.2">
      <c r="B298" s="100"/>
    </row>
    <row r="299" spans="2:2" ht="12.75" customHeight="1" x14ac:dyDescent="0.2">
      <c r="B299" s="100"/>
    </row>
    <row r="300" spans="2:2" ht="12.75" customHeight="1" x14ac:dyDescent="0.2">
      <c r="B300" s="100"/>
    </row>
    <row r="301" spans="2:2" ht="12.75" customHeight="1" x14ac:dyDescent="0.2">
      <c r="B301" s="100"/>
    </row>
    <row r="302" spans="2:2" ht="12.75" customHeight="1" x14ac:dyDescent="0.2">
      <c r="B302" s="100"/>
    </row>
    <row r="303" spans="2:2" ht="12.75" customHeight="1" x14ac:dyDescent="0.2">
      <c r="B303" s="100"/>
    </row>
    <row r="304" spans="2:2" ht="12.75" customHeight="1" x14ac:dyDescent="0.2">
      <c r="B304" s="100"/>
    </row>
    <row r="305" spans="2:2" ht="12.75" customHeight="1" x14ac:dyDescent="0.2">
      <c r="B305" s="100"/>
    </row>
    <row r="306" spans="2:2" ht="12.75" customHeight="1" x14ac:dyDescent="0.2">
      <c r="B306" s="100"/>
    </row>
    <row r="307" spans="2:2" ht="12.75" customHeight="1" x14ac:dyDescent="0.2">
      <c r="B307" s="100"/>
    </row>
    <row r="308" spans="2:2" ht="12.75" customHeight="1" x14ac:dyDescent="0.2">
      <c r="B308" s="100"/>
    </row>
    <row r="309" spans="2:2" ht="12.75" customHeight="1" x14ac:dyDescent="0.2">
      <c r="B309" s="100"/>
    </row>
    <row r="310" spans="2:2" ht="12.75" customHeight="1" x14ac:dyDescent="0.2">
      <c r="B310" s="100"/>
    </row>
    <row r="311" spans="2:2" ht="12.75" customHeight="1" x14ac:dyDescent="0.2">
      <c r="B311" s="100"/>
    </row>
    <row r="312" spans="2:2" ht="12.75" customHeight="1" x14ac:dyDescent="0.2">
      <c r="B312" s="100"/>
    </row>
    <row r="313" spans="2:2" ht="12.75" customHeight="1" x14ac:dyDescent="0.2"/>
    <row r="314" spans="2:2" ht="12.75" customHeight="1" x14ac:dyDescent="0.2"/>
    <row r="315" spans="2:2" ht="12.75" customHeight="1" x14ac:dyDescent="0.2"/>
    <row r="316" spans="2:2" ht="12.75" customHeight="1" x14ac:dyDescent="0.2"/>
    <row r="317" spans="2:2" ht="12.75" customHeight="1" x14ac:dyDescent="0.2"/>
    <row r="318" spans="2:2" ht="12.75" customHeight="1" x14ac:dyDescent="0.2"/>
    <row r="319" spans="2:2" ht="12.75" customHeight="1" x14ac:dyDescent="0.2"/>
    <row r="320" spans="2:2" ht="12.75" customHeight="1" x14ac:dyDescent="0.2"/>
    <row r="321" spans="2:3" ht="12.75" customHeight="1" x14ac:dyDescent="0.2"/>
    <row r="322" spans="2:3" ht="12.75" customHeight="1" x14ac:dyDescent="0.2"/>
    <row r="323" spans="2:3" ht="12.75" customHeight="1" x14ac:dyDescent="0.2"/>
    <row r="324" spans="2:3" ht="12.75" customHeight="1" x14ac:dyDescent="0.2"/>
    <row r="325" spans="2:3" ht="12.75" customHeight="1" x14ac:dyDescent="0.2">
      <c r="B325" s="105"/>
      <c r="C325" s="106"/>
    </row>
    <row r="326" spans="2:3" ht="12.75" customHeight="1" x14ac:dyDescent="0.2">
      <c r="B326" s="105"/>
      <c r="C326" s="106"/>
    </row>
    <row r="327" spans="2:3" ht="12.75" customHeight="1" x14ac:dyDescent="0.2">
      <c r="B327" s="105"/>
      <c r="C327" s="106"/>
    </row>
    <row r="328" spans="2:3" ht="12.75" customHeight="1" x14ac:dyDescent="0.2">
      <c r="B328" s="105"/>
      <c r="C328" s="106"/>
    </row>
    <row r="329" spans="2:3" ht="12.75" customHeight="1" x14ac:dyDescent="0.2">
      <c r="B329" s="105"/>
      <c r="C329" s="106"/>
    </row>
    <row r="330" spans="2:3" ht="12.75" customHeight="1" x14ac:dyDescent="0.2">
      <c r="B330" s="105"/>
      <c r="C330" s="106"/>
    </row>
    <row r="331" spans="2:3" ht="12.75" customHeight="1" x14ac:dyDescent="0.2">
      <c r="B331" s="105"/>
      <c r="C331" s="106"/>
    </row>
    <row r="332" spans="2:3" ht="12.75" customHeight="1" x14ac:dyDescent="0.2">
      <c r="B332" s="105"/>
      <c r="C332" s="106"/>
    </row>
    <row r="333" spans="2:3" ht="12.75" customHeight="1" x14ac:dyDescent="0.2">
      <c r="B333" s="105"/>
      <c r="C333" s="106"/>
    </row>
    <row r="334" spans="2:3" ht="12.75" customHeight="1" x14ac:dyDescent="0.2">
      <c r="B334" s="105"/>
      <c r="C334" s="106"/>
    </row>
    <row r="335" spans="2:3" ht="12.75" customHeight="1" x14ac:dyDescent="0.2">
      <c r="B335" s="105"/>
      <c r="C335" s="106"/>
    </row>
    <row r="336" spans="2:3" ht="12.75" customHeight="1" x14ac:dyDescent="0.2">
      <c r="B336" s="105"/>
      <c r="C336" s="106"/>
    </row>
    <row r="337" spans="2:3" ht="12.75" customHeight="1" x14ac:dyDescent="0.2">
      <c r="B337" s="105"/>
      <c r="C337" s="106"/>
    </row>
    <row r="338" spans="2:3" ht="12.75" customHeight="1" x14ac:dyDescent="0.2">
      <c r="B338" s="105"/>
      <c r="C338" s="106"/>
    </row>
    <row r="339" spans="2:3" ht="12.75" customHeight="1" x14ac:dyDescent="0.2">
      <c r="B339" s="105"/>
      <c r="C339" s="106"/>
    </row>
    <row r="340" spans="2:3" ht="12.75" customHeight="1" x14ac:dyDescent="0.2">
      <c r="B340" s="105"/>
      <c r="C340" s="106"/>
    </row>
    <row r="341" spans="2:3" ht="12.75" customHeight="1" x14ac:dyDescent="0.2">
      <c r="B341" s="105"/>
      <c r="C341" s="106"/>
    </row>
    <row r="342" spans="2:3" ht="12.75" customHeight="1" x14ac:dyDescent="0.2">
      <c r="B342" s="105"/>
      <c r="C342" s="106"/>
    </row>
    <row r="343" spans="2:3" ht="12.75" customHeight="1" x14ac:dyDescent="0.2">
      <c r="B343" s="105"/>
      <c r="C343" s="106"/>
    </row>
    <row r="344" spans="2:3" ht="12.75" customHeight="1" x14ac:dyDescent="0.2">
      <c r="B344" s="105"/>
      <c r="C344" s="106"/>
    </row>
    <row r="345" spans="2:3" ht="12.75" customHeight="1" x14ac:dyDescent="0.2">
      <c r="B345" s="105"/>
      <c r="C345" s="106"/>
    </row>
    <row r="346" spans="2:3" ht="12.75" customHeight="1" x14ac:dyDescent="0.2">
      <c r="B346" s="105"/>
      <c r="C346" s="106"/>
    </row>
    <row r="347" spans="2:3" ht="12.75" customHeight="1" x14ac:dyDescent="0.2">
      <c r="B347" s="105"/>
      <c r="C347" s="106"/>
    </row>
    <row r="348" spans="2:3" ht="12.75" customHeight="1" x14ac:dyDescent="0.2">
      <c r="B348" s="105"/>
      <c r="C348" s="106"/>
    </row>
    <row r="349" spans="2:3" ht="12.75" customHeight="1" x14ac:dyDescent="0.2">
      <c r="B349" s="105"/>
      <c r="C349" s="106"/>
    </row>
    <row r="350" spans="2:3" ht="12.75" customHeight="1" x14ac:dyDescent="0.2">
      <c r="C350" s="106"/>
    </row>
    <row r="351" spans="2:3" ht="12.75" customHeight="1" x14ac:dyDescent="0.2">
      <c r="C351" s="106"/>
    </row>
    <row r="352" spans="2:3" ht="12.75" customHeight="1" x14ac:dyDescent="0.2">
      <c r="C352" s="106"/>
    </row>
    <row r="353" spans="3:3" ht="12.75" customHeight="1" x14ac:dyDescent="0.2">
      <c r="C353" s="106"/>
    </row>
    <row r="354" spans="3:3" ht="12.75" customHeight="1" x14ac:dyDescent="0.2">
      <c r="C354" s="106"/>
    </row>
    <row r="355" spans="3:3" ht="12.75" customHeight="1" x14ac:dyDescent="0.2">
      <c r="C355" s="107"/>
    </row>
    <row r="356" spans="3:3" ht="12.75" customHeight="1" x14ac:dyDescent="0.2">
      <c r="C356" s="108"/>
    </row>
    <row r="357" spans="3:3" ht="12.75" customHeight="1" x14ac:dyDescent="0.2">
      <c r="C357" s="108"/>
    </row>
  </sheetData>
  <mergeCells count="15">
    <mergeCell ref="P6:P7"/>
    <mergeCell ref="B6:B7"/>
    <mergeCell ref="I6:I7"/>
    <mergeCell ref="J6:J7"/>
    <mergeCell ref="K6:K7"/>
    <mergeCell ref="L6:L7"/>
    <mergeCell ref="N6:N7"/>
    <mergeCell ref="C6:C7"/>
    <mergeCell ref="D6:D7"/>
    <mergeCell ref="E6:E7"/>
    <mergeCell ref="F6:F7"/>
    <mergeCell ref="G6:G7"/>
    <mergeCell ref="H6:H7"/>
    <mergeCell ref="M6:M7"/>
    <mergeCell ref="O6:O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3:P62"/>
  <sheetViews>
    <sheetView zoomScale="85" zoomScaleNormal="85" workbookViewId="0">
      <selection activeCell="B6" sqref="B6:C7"/>
    </sheetView>
  </sheetViews>
  <sheetFormatPr defaultColWidth="9.140625" defaultRowHeight="12.75" x14ac:dyDescent="0.2"/>
  <cols>
    <col min="1" max="1" width="9.140625" style="22"/>
    <col min="2" max="2" width="27.42578125" style="21" customWidth="1"/>
    <col min="3" max="3" width="12.140625" style="21" bestFit="1" customWidth="1"/>
    <col min="4" max="8" width="15.42578125" style="26" customWidth="1"/>
    <col min="9" max="16" width="15.42578125" style="22" customWidth="1"/>
    <col min="17" max="16384" width="9.140625" style="22"/>
  </cols>
  <sheetData>
    <row r="3" spans="2:16" ht="12.75" customHeight="1" x14ac:dyDescent="0.2">
      <c r="B3" s="20" t="s">
        <v>80</v>
      </c>
    </row>
    <row r="4" spans="2:16" ht="12.75" customHeight="1" x14ac:dyDescent="0.2">
      <c r="B4" s="20" t="s">
        <v>28</v>
      </c>
    </row>
    <row r="5" spans="2:16" ht="12.75" customHeight="1" x14ac:dyDescent="0.2">
      <c r="B5" s="20"/>
    </row>
    <row r="6" spans="2:16" ht="12.75" customHeight="1" x14ac:dyDescent="0.2">
      <c r="B6" s="204" t="s">
        <v>113</v>
      </c>
      <c r="C6" s="206" t="s">
        <v>112</v>
      </c>
      <c r="D6" s="206" t="s">
        <v>46</v>
      </c>
      <c r="E6" s="206" t="s">
        <v>47</v>
      </c>
      <c r="F6" s="206" t="s">
        <v>48</v>
      </c>
      <c r="G6" s="206" t="s">
        <v>49</v>
      </c>
      <c r="H6" s="206" t="s">
        <v>50</v>
      </c>
      <c r="I6" s="206" t="s">
        <v>51</v>
      </c>
      <c r="J6" s="206" t="s">
        <v>52</v>
      </c>
      <c r="K6" s="206" t="s">
        <v>53</v>
      </c>
      <c r="L6" s="206" t="s">
        <v>54</v>
      </c>
      <c r="M6" s="206" t="s">
        <v>55</v>
      </c>
      <c r="N6" s="206" t="s">
        <v>71</v>
      </c>
      <c r="O6" s="206" t="s">
        <v>109</v>
      </c>
      <c r="P6" s="206" t="s">
        <v>6</v>
      </c>
    </row>
    <row r="7" spans="2:16" s="23" customFormat="1" ht="30" customHeight="1" x14ac:dyDescent="0.2">
      <c r="B7" s="205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2:16" s="23" customFormat="1" x14ac:dyDescent="0.2">
      <c r="B8" s="16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 spans="2:16" s="120" customFormat="1" ht="12.75" customHeight="1" x14ac:dyDescent="0.2">
      <c r="B9" s="8" t="s">
        <v>15</v>
      </c>
      <c r="C9" s="141" t="s">
        <v>104</v>
      </c>
      <c r="D9" s="93">
        <v>1</v>
      </c>
      <c r="E9" s="93">
        <v>0</v>
      </c>
      <c r="F9" s="93">
        <v>6</v>
      </c>
      <c r="G9" s="93">
        <v>4</v>
      </c>
      <c r="H9" s="93">
        <v>0</v>
      </c>
      <c r="I9" s="181">
        <v>0</v>
      </c>
      <c r="J9" s="93">
        <v>0</v>
      </c>
      <c r="K9" s="181">
        <v>0</v>
      </c>
      <c r="L9" s="93">
        <v>3</v>
      </c>
      <c r="M9" s="93">
        <v>0</v>
      </c>
      <c r="N9" s="120">
        <v>0</v>
      </c>
      <c r="O9" s="120">
        <v>0</v>
      </c>
      <c r="P9" s="120">
        <f>SUM(D9:O9)</f>
        <v>14</v>
      </c>
    </row>
    <row r="10" spans="2:16" s="120" customFormat="1" ht="12.75" customHeight="1" x14ac:dyDescent="0.2">
      <c r="B10" s="8"/>
      <c r="C10" s="141" t="s">
        <v>105</v>
      </c>
      <c r="D10" s="93">
        <v>3</v>
      </c>
      <c r="E10" s="93">
        <v>0</v>
      </c>
      <c r="F10" s="181">
        <v>1</v>
      </c>
      <c r="G10" s="181">
        <v>9</v>
      </c>
      <c r="H10" s="93">
        <v>0</v>
      </c>
      <c r="I10" s="181">
        <v>2</v>
      </c>
      <c r="J10" s="93">
        <v>0</v>
      </c>
      <c r="K10" s="93">
        <v>0</v>
      </c>
      <c r="L10" s="93">
        <v>2</v>
      </c>
      <c r="M10" s="181">
        <v>0</v>
      </c>
      <c r="N10" s="120">
        <v>0</v>
      </c>
      <c r="O10" s="120">
        <v>0</v>
      </c>
      <c r="P10" s="120">
        <f t="shared" ref="P10:P56" si="0">SUM(D10:O10)</f>
        <v>17</v>
      </c>
    </row>
    <row r="11" spans="2:16" s="120" customFormat="1" ht="12.75" customHeight="1" x14ac:dyDescent="0.2">
      <c r="B11" s="8"/>
      <c r="C11" s="144" t="s">
        <v>106</v>
      </c>
      <c r="D11" s="93">
        <v>1</v>
      </c>
      <c r="E11" s="93">
        <v>0</v>
      </c>
      <c r="F11" s="93">
        <v>5</v>
      </c>
      <c r="G11" s="93">
        <v>0</v>
      </c>
      <c r="H11" s="181">
        <v>0</v>
      </c>
      <c r="I11" s="181">
        <v>2</v>
      </c>
      <c r="J11" s="93">
        <v>1</v>
      </c>
      <c r="K11" s="93">
        <v>7</v>
      </c>
      <c r="L11" s="93">
        <v>0</v>
      </c>
      <c r="M11" s="181">
        <v>0</v>
      </c>
      <c r="N11" s="120">
        <v>0</v>
      </c>
      <c r="O11" s="120">
        <v>0</v>
      </c>
      <c r="P11" s="120">
        <f t="shared" si="0"/>
        <v>16</v>
      </c>
    </row>
    <row r="12" spans="2:16" s="120" customFormat="1" ht="12.75" customHeight="1" x14ac:dyDescent="0.2">
      <c r="B12" s="8" t="s">
        <v>29</v>
      </c>
      <c r="C12" s="89"/>
      <c r="D12" s="93">
        <v>6</v>
      </c>
      <c r="E12" s="93">
        <v>0</v>
      </c>
      <c r="F12" s="93">
        <v>0</v>
      </c>
      <c r="G12" s="93">
        <v>0</v>
      </c>
      <c r="H12" s="181">
        <v>0</v>
      </c>
      <c r="I12" s="181">
        <v>0</v>
      </c>
      <c r="J12" s="93">
        <v>0</v>
      </c>
      <c r="K12" s="93">
        <v>0</v>
      </c>
      <c r="L12" s="93">
        <v>0</v>
      </c>
      <c r="M12" s="181">
        <v>0</v>
      </c>
      <c r="N12" s="120">
        <v>0</v>
      </c>
      <c r="O12" s="120">
        <v>0</v>
      </c>
      <c r="P12" s="120">
        <f t="shared" si="0"/>
        <v>6</v>
      </c>
    </row>
    <row r="13" spans="2:16" s="120" customFormat="1" ht="12.75" customHeight="1" x14ac:dyDescent="0.2">
      <c r="B13" s="8"/>
      <c r="C13" s="89"/>
      <c r="D13" s="93">
        <v>5</v>
      </c>
      <c r="E13" s="93">
        <v>0</v>
      </c>
      <c r="F13" s="93">
        <v>0</v>
      </c>
      <c r="G13" s="93">
        <v>0</v>
      </c>
      <c r="H13" s="181">
        <v>0</v>
      </c>
      <c r="I13" s="181">
        <v>0</v>
      </c>
      <c r="J13" s="93">
        <v>0</v>
      </c>
      <c r="K13" s="93">
        <v>0</v>
      </c>
      <c r="L13" s="93">
        <v>0</v>
      </c>
      <c r="M13" s="181">
        <v>0</v>
      </c>
      <c r="N13" s="120">
        <v>0</v>
      </c>
      <c r="O13" s="120">
        <v>0</v>
      </c>
      <c r="P13" s="120">
        <f t="shared" si="0"/>
        <v>5</v>
      </c>
    </row>
    <row r="14" spans="2:16" s="120" customFormat="1" ht="12.75" customHeight="1" x14ac:dyDescent="0.2">
      <c r="B14" s="8"/>
      <c r="C14" s="89"/>
      <c r="D14" s="93">
        <v>11</v>
      </c>
      <c r="E14" s="93">
        <v>0</v>
      </c>
      <c r="F14" s="93">
        <v>0</v>
      </c>
      <c r="G14" s="93">
        <v>0</v>
      </c>
      <c r="H14" s="181">
        <v>0</v>
      </c>
      <c r="I14" s="181">
        <v>0</v>
      </c>
      <c r="J14" s="93">
        <v>0</v>
      </c>
      <c r="K14" s="93">
        <v>0</v>
      </c>
      <c r="L14" s="93">
        <v>0</v>
      </c>
      <c r="M14" s="181">
        <v>0</v>
      </c>
      <c r="N14" s="120">
        <v>0</v>
      </c>
      <c r="O14" s="120">
        <v>0</v>
      </c>
      <c r="P14" s="120">
        <f t="shared" si="0"/>
        <v>11</v>
      </c>
    </row>
    <row r="15" spans="2:16" s="120" customFormat="1" ht="12.75" customHeight="1" x14ac:dyDescent="0.2">
      <c r="B15" s="8" t="s">
        <v>30</v>
      </c>
      <c r="C15" s="89"/>
      <c r="D15" s="93">
        <v>1</v>
      </c>
      <c r="E15" s="181">
        <v>0</v>
      </c>
      <c r="F15" s="181">
        <v>0</v>
      </c>
      <c r="G15" s="181">
        <v>0</v>
      </c>
      <c r="H15" s="181">
        <v>0</v>
      </c>
      <c r="I15" s="93">
        <v>0</v>
      </c>
      <c r="J15" s="181">
        <v>0</v>
      </c>
      <c r="K15" s="181">
        <v>0</v>
      </c>
      <c r="L15" s="93">
        <v>0</v>
      </c>
      <c r="M15" s="181">
        <v>0</v>
      </c>
      <c r="N15" s="120">
        <v>0</v>
      </c>
      <c r="O15" s="120">
        <v>0</v>
      </c>
      <c r="P15" s="120">
        <f t="shared" si="0"/>
        <v>1</v>
      </c>
    </row>
    <row r="16" spans="2:16" s="120" customFormat="1" ht="12.75" customHeight="1" x14ac:dyDescent="0.2">
      <c r="B16" s="8"/>
      <c r="C16" s="89"/>
      <c r="D16" s="93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1</v>
      </c>
      <c r="J16" s="93">
        <v>0</v>
      </c>
      <c r="K16" s="181">
        <v>0</v>
      </c>
      <c r="L16" s="93">
        <v>0</v>
      </c>
      <c r="M16" s="181">
        <v>0</v>
      </c>
      <c r="N16" s="120">
        <v>0</v>
      </c>
      <c r="O16" s="120">
        <v>1</v>
      </c>
      <c r="P16" s="120">
        <f t="shared" si="0"/>
        <v>2</v>
      </c>
    </row>
    <row r="17" spans="2:16" s="120" customFormat="1" ht="12.75" customHeight="1" x14ac:dyDescent="0.2">
      <c r="B17" s="8"/>
      <c r="C17" s="89"/>
      <c r="D17" s="181">
        <v>1</v>
      </c>
      <c r="E17" s="181">
        <v>0</v>
      </c>
      <c r="F17" s="181">
        <v>0</v>
      </c>
      <c r="G17" s="181">
        <v>0</v>
      </c>
      <c r="H17" s="181">
        <v>0</v>
      </c>
      <c r="I17" s="93">
        <v>0</v>
      </c>
      <c r="J17" s="93">
        <v>0</v>
      </c>
      <c r="K17" s="93">
        <v>0</v>
      </c>
      <c r="L17" s="181">
        <v>0</v>
      </c>
      <c r="M17" s="93">
        <v>0</v>
      </c>
      <c r="N17" s="120">
        <v>1</v>
      </c>
      <c r="O17" s="120">
        <v>0</v>
      </c>
      <c r="P17" s="120">
        <f t="shared" si="0"/>
        <v>2</v>
      </c>
    </row>
    <row r="18" spans="2:16" s="120" customFormat="1" ht="12.75" customHeight="1" x14ac:dyDescent="0.2">
      <c r="B18" s="8" t="s">
        <v>31</v>
      </c>
      <c r="C18" s="89"/>
      <c r="D18" s="93">
        <v>58</v>
      </c>
      <c r="E18" s="93">
        <v>3</v>
      </c>
      <c r="F18" s="93">
        <v>31</v>
      </c>
      <c r="G18" s="93">
        <v>30</v>
      </c>
      <c r="H18" s="181">
        <v>5</v>
      </c>
      <c r="I18" s="93">
        <v>11</v>
      </c>
      <c r="J18" s="181">
        <v>4</v>
      </c>
      <c r="K18" s="181">
        <v>0</v>
      </c>
      <c r="L18" s="93">
        <v>1</v>
      </c>
      <c r="M18" s="181">
        <v>5</v>
      </c>
      <c r="N18" s="120">
        <v>15</v>
      </c>
      <c r="O18" s="120">
        <v>0</v>
      </c>
      <c r="P18" s="120">
        <f t="shared" si="0"/>
        <v>163</v>
      </c>
    </row>
    <row r="19" spans="2:16" s="120" customFormat="1" ht="12.75" customHeight="1" x14ac:dyDescent="0.2">
      <c r="B19" s="8"/>
      <c r="C19" s="89"/>
      <c r="D19" s="93">
        <v>50</v>
      </c>
      <c r="E19" s="181">
        <v>2</v>
      </c>
      <c r="F19" s="93">
        <v>36</v>
      </c>
      <c r="G19" s="93">
        <v>28</v>
      </c>
      <c r="H19" s="181">
        <v>12</v>
      </c>
      <c r="I19" s="93">
        <v>6</v>
      </c>
      <c r="J19" s="181">
        <v>2</v>
      </c>
      <c r="K19" s="181">
        <v>6</v>
      </c>
      <c r="L19" s="93">
        <v>2</v>
      </c>
      <c r="M19" s="181">
        <v>2</v>
      </c>
      <c r="N19" s="120">
        <v>11</v>
      </c>
      <c r="O19" s="120">
        <v>24</v>
      </c>
      <c r="P19" s="120">
        <f t="shared" si="0"/>
        <v>181</v>
      </c>
    </row>
    <row r="20" spans="2:16" s="120" customFormat="1" ht="12.75" customHeight="1" x14ac:dyDescent="0.2">
      <c r="B20" s="8"/>
      <c r="C20" s="89"/>
      <c r="D20" s="93">
        <v>42</v>
      </c>
      <c r="E20" s="181">
        <v>7</v>
      </c>
      <c r="F20" s="93">
        <v>43</v>
      </c>
      <c r="G20" s="93">
        <v>30</v>
      </c>
      <c r="H20" s="181">
        <v>12</v>
      </c>
      <c r="I20" s="181">
        <v>9</v>
      </c>
      <c r="J20" s="93">
        <v>4</v>
      </c>
      <c r="K20" s="93">
        <v>2</v>
      </c>
      <c r="L20" s="93">
        <v>4</v>
      </c>
      <c r="M20" s="181">
        <v>11</v>
      </c>
      <c r="N20" s="120">
        <v>7</v>
      </c>
      <c r="O20" s="120">
        <v>14</v>
      </c>
      <c r="P20" s="120">
        <f t="shared" si="0"/>
        <v>185</v>
      </c>
    </row>
    <row r="21" spans="2:16" s="120" customFormat="1" ht="12.75" customHeight="1" x14ac:dyDescent="0.2">
      <c r="B21" s="8" t="s">
        <v>32</v>
      </c>
      <c r="C21" s="89"/>
      <c r="D21" s="93">
        <v>83</v>
      </c>
      <c r="E21" s="93">
        <v>7</v>
      </c>
      <c r="F21" s="181">
        <v>45</v>
      </c>
      <c r="G21" s="181">
        <v>68</v>
      </c>
      <c r="H21" s="181">
        <v>23</v>
      </c>
      <c r="I21" s="181">
        <v>18</v>
      </c>
      <c r="J21" s="93">
        <v>71</v>
      </c>
      <c r="K21" s="181">
        <v>2</v>
      </c>
      <c r="L21" s="181">
        <v>21</v>
      </c>
      <c r="M21" s="181">
        <v>20</v>
      </c>
      <c r="N21" s="120">
        <v>0</v>
      </c>
      <c r="O21" s="120">
        <v>0</v>
      </c>
      <c r="P21" s="120">
        <f t="shared" si="0"/>
        <v>358</v>
      </c>
    </row>
    <row r="22" spans="2:16" s="120" customFormat="1" ht="12.75" customHeight="1" x14ac:dyDescent="0.2">
      <c r="B22" s="8"/>
      <c r="C22" s="89"/>
      <c r="D22" s="93">
        <v>82</v>
      </c>
      <c r="E22" s="181">
        <v>12</v>
      </c>
      <c r="F22" s="93">
        <v>42</v>
      </c>
      <c r="G22" s="181">
        <v>15</v>
      </c>
      <c r="H22" s="181">
        <v>12</v>
      </c>
      <c r="I22" s="181">
        <v>16</v>
      </c>
      <c r="J22" s="93">
        <v>22</v>
      </c>
      <c r="K22" s="181">
        <v>4</v>
      </c>
      <c r="L22" s="93">
        <v>3</v>
      </c>
      <c r="M22" s="181">
        <v>17</v>
      </c>
      <c r="N22" s="120">
        <v>9</v>
      </c>
      <c r="O22" s="120">
        <v>9</v>
      </c>
      <c r="P22" s="120">
        <f t="shared" si="0"/>
        <v>243</v>
      </c>
    </row>
    <row r="23" spans="2:16" s="120" customFormat="1" ht="12.75" customHeight="1" x14ac:dyDescent="0.2">
      <c r="B23" s="8"/>
      <c r="C23" s="89"/>
      <c r="D23" s="93">
        <v>99</v>
      </c>
      <c r="E23" s="93">
        <v>8</v>
      </c>
      <c r="F23" s="181">
        <v>80</v>
      </c>
      <c r="G23" s="181">
        <v>47</v>
      </c>
      <c r="H23" s="181">
        <v>7</v>
      </c>
      <c r="I23" s="181">
        <v>36</v>
      </c>
      <c r="J23" s="93">
        <v>50</v>
      </c>
      <c r="K23" s="93">
        <v>2</v>
      </c>
      <c r="L23" s="181">
        <v>8</v>
      </c>
      <c r="M23" s="181">
        <v>11</v>
      </c>
      <c r="N23" s="120">
        <v>8</v>
      </c>
      <c r="O23" s="120">
        <v>13</v>
      </c>
      <c r="P23" s="120">
        <f t="shared" si="0"/>
        <v>369</v>
      </c>
    </row>
    <row r="24" spans="2:16" s="120" customFormat="1" ht="12.75" customHeight="1" x14ac:dyDescent="0.2">
      <c r="B24" s="8" t="s">
        <v>33</v>
      </c>
      <c r="C24" s="89"/>
      <c r="D24" s="93">
        <v>29</v>
      </c>
      <c r="E24" s="181">
        <v>2</v>
      </c>
      <c r="F24" s="181">
        <v>42</v>
      </c>
      <c r="G24" s="181">
        <v>5</v>
      </c>
      <c r="H24" s="181">
        <v>0</v>
      </c>
      <c r="I24" s="181">
        <v>0</v>
      </c>
      <c r="J24" s="181">
        <v>13</v>
      </c>
      <c r="K24" s="181">
        <v>5</v>
      </c>
      <c r="L24" s="181">
        <v>0</v>
      </c>
      <c r="M24" s="181">
        <v>24</v>
      </c>
      <c r="N24" s="120">
        <v>0</v>
      </c>
      <c r="O24" s="120">
        <v>0</v>
      </c>
      <c r="P24" s="120">
        <f t="shared" si="0"/>
        <v>120</v>
      </c>
    </row>
    <row r="25" spans="2:16" s="120" customFormat="1" ht="12.75" customHeight="1" x14ac:dyDescent="0.2">
      <c r="B25" s="8"/>
      <c r="C25" s="89"/>
      <c r="D25" s="93">
        <v>17</v>
      </c>
      <c r="E25" s="181">
        <v>0</v>
      </c>
      <c r="F25" s="181">
        <v>26</v>
      </c>
      <c r="G25" s="181">
        <v>6</v>
      </c>
      <c r="H25" s="181">
        <v>0</v>
      </c>
      <c r="I25" s="181">
        <v>0</v>
      </c>
      <c r="J25" s="181">
        <v>12</v>
      </c>
      <c r="K25" s="181">
        <v>2</v>
      </c>
      <c r="L25" s="181">
        <v>0</v>
      </c>
      <c r="M25" s="181">
        <v>2</v>
      </c>
      <c r="N25" s="120">
        <v>0</v>
      </c>
      <c r="O25" s="120">
        <v>0</v>
      </c>
      <c r="P25" s="120">
        <f t="shared" si="0"/>
        <v>65</v>
      </c>
    </row>
    <row r="26" spans="2:16" s="120" customFormat="1" ht="12.75" customHeight="1" x14ac:dyDescent="0.2">
      <c r="B26" s="8"/>
      <c r="C26" s="89"/>
      <c r="D26" s="93">
        <v>62</v>
      </c>
      <c r="E26" s="181">
        <v>0</v>
      </c>
      <c r="F26" s="181">
        <v>24</v>
      </c>
      <c r="G26" s="181">
        <v>7</v>
      </c>
      <c r="H26" s="181">
        <v>3</v>
      </c>
      <c r="I26" s="181">
        <v>0</v>
      </c>
      <c r="J26" s="181">
        <v>4</v>
      </c>
      <c r="K26" s="181">
        <v>0</v>
      </c>
      <c r="L26" s="181">
        <v>0</v>
      </c>
      <c r="M26" s="181">
        <v>4</v>
      </c>
      <c r="N26" s="120">
        <v>0</v>
      </c>
      <c r="O26" s="120">
        <v>0</v>
      </c>
      <c r="P26" s="120">
        <f t="shared" si="0"/>
        <v>104</v>
      </c>
    </row>
    <row r="27" spans="2:16" s="120" customFormat="1" ht="12.75" customHeight="1" x14ac:dyDescent="0.2">
      <c r="B27" s="8" t="s">
        <v>34</v>
      </c>
      <c r="C27" s="89"/>
      <c r="D27" s="93">
        <v>0</v>
      </c>
      <c r="E27" s="181">
        <v>0</v>
      </c>
      <c r="F27" s="181">
        <v>1</v>
      </c>
      <c r="G27" s="181">
        <v>0</v>
      </c>
      <c r="H27" s="181">
        <v>0</v>
      </c>
      <c r="I27" s="181">
        <v>0</v>
      </c>
      <c r="J27" s="181">
        <v>0</v>
      </c>
      <c r="K27" s="181">
        <v>5</v>
      </c>
      <c r="L27" s="181">
        <v>0</v>
      </c>
      <c r="M27" s="181">
        <v>2</v>
      </c>
      <c r="N27" s="120">
        <v>0</v>
      </c>
      <c r="O27" s="120">
        <v>0</v>
      </c>
      <c r="P27" s="120">
        <f t="shared" si="0"/>
        <v>8</v>
      </c>
    </row>
    <row r="28" spans="2:16" s="120" customFormat="1" ht="12.75" customHeight="1" x14ac:dyDescent="0.2">
      <c r="B28" s="8"/>
      <c r="C28" s="89"/>
      <c r="D28" s="93">
        <v>0</v>
      </c>
      <c r="E28" s="181">
        <v>0</v>
      </c>
      <c r="F28" s="181">
        <v>2</v>
      </c>
      <c r="G28" s="181">
        <v>2</v>
      </c>
      <c r="H28" s="181">
        <v>0</v>
      </c>
      <c r="I28" s="181">
        <v>0</v>
      </c>
      <c r="J28" s="181">
        <v>0</v>
      </c>
      <c r="K28" s="181">
        <v>1</v>
      </c>
      <c r="L28" s="181">
        <v>0</v>
      </c>
      <c r="M28" s="181">
        <v>0</v>
      </c>
      <c r="N28" s="120">
        <v>0</v>
      </c>
      <c r="O28" s="120">
        <v>0</v>
      </c>
      <c r="P28" s="120">
        <f t="shared" si="0"/>
        <v>5</v>
      </c>
    </row>
    <row r="29" spans="2:16" s="120" customFormat="1" ht="12.75" customHeight="1" x14ac:dyDescent="0.2">
      <c r="B29" s="8"/>
      <c r="C29" s="89"/>
      <c r="D29" s="93">
        <v>0</v>
      </c>
      <c r="E29" s="181">
        <v>0</v>
      </c>
      <c r="F29" s="181">
        <v>0</v>
      </c>
      <c r="G29" s="181">
        <v>0</v>
      </c>
      <c r="H29" s="181">
        <v>0</v>
      </c>
      <c r="I29" s="181">
        <v>0</v>
      </c>
      <c r="J29" s="181">
        <v>2</v>
      </c>
      <c r="K29" s="181">
        <v>0</v>
      </c>
      <c r="L29" s="181">
        <v>0</v>
      </c>
      <c r="M29" s="181">
        <v>0</v>
      </c>
      <c r="N29" s="120">
        <v>0</v>
      </c>
      <c r="O29" s="120">
        <v>0</v>
      </c>
      <c r="P29" s="120">
        <f t="shared" si="0"/>
        <v>2</v>
      </c>
    </row>
    <row r="30" spans="2:16" s="120" customFormat="1" ht="12.75" customHeight="1" x14ac:dyDescent="0.2">
      <c r="B30" s="8" t="s">
        <v>35</v>
      </c>
      <c r="C30" s="89"/>
      <c r="D30" s="93">
        <v>0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0</v>
      </c>
      <c r="N30" s="120">
        <v>0</v>
      </c>
      <c r="O30" s="120">
        <v>0</v>
      </c>
      <c r="P30" s="120">
        <f t="shared" si="0"/>
        <v>0</v>
      </c>
    </row>
    <row r="31" spans="2:16" s="120" customFormat="1" ht="12.75" customHeight="1" x14ac:dyDescent="0.2">
      <c r="B31" s="8"/>
      <c r="C31" s="89"/>
      <c r="D31" s="93">
        <v>0</v>
      </c>
      <c r="E31" s="181">
        <v>0</v>
      </c>
      <c r="F31" s="181">
        <v>0</v>
      </c>
      <c r="G31" s="181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20">
        <v>0</v>
      </c>
      <c r="O31" s="120">
        <v>0</v>
      </c>
      <c r="P31" s="120">
        <f t="shared" si="0"/>
        <v>0</v>
      </c>
    </row>
    <row r="32" spans="2:16" s="120" customFormat="1" ht="12.75" customHeight="1" x14ac:dyDescent="0.2">
      <c r="B32" s="8"/>
      <c r="C32" s="89"/>
      <c r="D32" s="93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20">
        <v>0</v>
      </c>
      <c r="O32" s="120">
        <v>0</v>
      </c>
      <c r="P32" s="120">
        <f t="shared" si="0"/>
        <v>0</v>
      </c>
    </row>
    <row r="33" spans="2:16" s="120" customFormat="1" ht="12.75" customHeight="1" x14ac:dyDescent="0.2">
      <c r="B33" s="8" t="s">
        <v>36</v>
      </c>
      <c r="C33" s="89"/>
      <c r="D33" s="181">
        <v>24</v>
      </c>
      <c r="E33" s="181">
        <v>1</v>
      </c>
      <c r="F33" s="181">
        <v>2</v>
      </c>
      <c r="G33" s="93">
        <v>5</v>
      </c>
      <c r="H33" s="181">
        <v>2</v>
      </c>
      <c r="I33" s="181">
        <v>4</v>
      </c>
      <c r="J33" s="181">
        <v>7</v>
      </c>
      <c r="K33" s="181">
        <v>0</v>
      </c>
      <c r="L33" s="181">
        <v>2</v>
      </c>
      <c r="M33" s="181">
        <v>0</v>
      </c>
      <c r="N33" s="120">
        <v>0</v>
      </c>
      <c r="O33" s="120">
        <v>0</v>
      </c>
      <c r="P33" s="120">
        <f t="shared" si="0"/>
        <v>47</v>
      </c>
    </row>
    <row r="34" spans="2:16" s="120" customFormat="1" ht="12.75" customHeight="1" x14ac:dyDescent="0.2">
      <c r="B34" s="8"/>
      <c r="C34" s="89"/>
      <c r="D34" s="93">
        <v>27</v>
      </c>
      <c r="E34" s="181">
        <v>1</v>
      </c>
      <c r="F34" s="181">
        <v>3</v>
      </c>
      <c r="G34" s="181">
        <v>9</v>
      </c>
      <c r="H34" s="181">
        <v>9</v>
      </c>
      <c r="I34" s="181">
        <v>6</v>
      </c>
      <c r="J34" s="181">
        <v>5</v>
      </c>
      <c r="K34" s="181">
        <v>0</v>
      </c>
      <c r="L34" s="181">
        <v>2</v>
      </c>
      <c r="M34" s="181">
        <v>0</v>
      </c>
      <c r="N34" s="120">
        <v>0</v>
      </c>
      <c r="O34" s="120">
        <v>2</v>
      </c>
      <c r="P34" s="120">
        <f t="shared" si="0"/>
        <v>64</v>
      </c>
    </row>
    <row r="35" spans="2:16" s="120" customFormat="1" ht="12.75" customHeight="1" x14ac:dyDescent="0.2">
      <c r="B35" s="9"/>
      <c r="C35" s="89"/>
      <c r="D35" s="93">
        <v>37</v>
      </c>
      <c r="E35" s="181">
        <v>0</v>
      </c>
      <c r="F35" s="181">
        <v>1</v>
      </c>
      <c r="G35" s="93">
        <v>7</v>
      </c>
      <c r="H35" s="181">
        <v>7</v>
      </c>
      <c r="I35" s="181">
        <v>4</v>
      </c>
      <c r="J35" s="181">
        <v>11</v>
      </c>
      <c r="K35" s="181">
        <v>1</v>
      </c>
      <c r="L35" s="181">
        <v>1</v>
      </c>
      <c r="M35" s="181">
        <v>0</v>
      </c>
      <c r="N35" s="120">
        <v>0</v>
      </c>
      <c r="O35" s="120">
        <v>3</v>
      </c>
      <c r="P35" s="120">
        <f t="shared" si="0"/>
        <v>72</v>
      </c>
    </row>
    <row r="36" spans="2:16" s="120" customFormat="1" ht="12.75" customHeight="1" x14ac:dyDescent="0.2">
      <c r="B36" s="8" t="s">
        <v>37</v>
      </c>
      <c r="C36" s="89"/>
      <c r="D36" s="93">
        <v>5</v>
      </c>
      <c r="E36" s="181">
        <v>0</v>
      </c>
      <c r="F36" s="181">
        <v>0</v>
      </c>
      <c r="G36" s="93">
        <v>0</v>
      </c>
      <c r="H36" s="181">
        <v>0</v>
      </c>
      <c r="I36" s="181">
        <v>0</v>
      </c>
      <c r="J36" s="181">
        <v>3</v>
      </c>
      <c r="K36" s="181">
        <v>0</v>
      </c>
      <c r="L36" s="181">
        <v>0</v>
      </c>
      <c r="M36" s="181">
        <v>0</v>
      </c>
      <c r="N36" s="120">
        <v>0</v>
      </c>
      <c r="O36" s="120">
        <v>0</v>
      </c>
      <c r="P36" s="120">
        <f t="shared" si="0"/>
        <v>8</v>
      </c>
    </row>
    <row r="37" spans="2:16" s="120" customFormat="1" ht="12.75" customHeight="1" x14ac:dyDescent="0.2">
      <c r="B37" s="8"/>
      <c r="C37" s="89"/>
      <c r="D37" s="93">
        <v>8</v>
      </c>
      <c r="E37" s="181">
        <v>0</v>
      </c>
      <c r="F37" s="181">
        <v>0</v>
      </c>
      <c r="G37" s="93">
        <v>0</v>
      </c>
      <c r="H37" s="181">
        <v>0</v>
      </c>
      <c r="I37" s="181">
        <v>0</v>
      </c>
      <c r="J37" s="181">
        <v>3</v>
      </c>
      <c r="K37" s="181">
        <v>0</v>
      </c>
      <c r="L37" s="181">
        <v>0</v>
      </c>
      <c r="M37" s="181">
        <v>0</v>
      </c>
      <c r="N37" s="120">
        <v>0</v>
      </c>
      <c r="O37" s="120">
        <v>0</v>
      </c>
      <c r="P37" s="120">
        <f t="shared" si="0"/>
        <v>11</v>
      </c>
    </row>
    <row r="38" spans="2:16" s="120" customFormat="1" ht="12.75" customHeight="1" x14ac:dyDescent="0.2">
      <c r="B38" s="8"/>
      <c r="C38" s="89"/>
      <c r="D38" s="93">
        <v>5</v>
      </c>
      <c r="E38" s="181">
        <v>0</v>
      </c>
      <c r="F38" s="181">
        <v>0</v>
      </c>
      <c r="G38" s="93">
        <v>0</v>
      </c>
      <c r="H38" s="181">
        <v>1</v>
      </c>
      <c r="I38" s="181">
        <v>0</v>
      </c>
      <c r="J38" s="181">
        <v>1</v>
      </c>
      <c r="K38" s="181">
        <v>0</v>
      </c>
      <c r="L38" s="181">
        <v>0</v>
      </c>
      <c r="M38" s="181">
        <v>0</v>
      </c>
      <c r="N38" s="120">
        <v>0</v>
      </c>
      <c r="O38" s="120">
        <v>0</v>
      </c>
      <c r="P38" s="120">
        <f t="shared" si="0"/>
        <v>7</v>
      </c>
    </row>
    <row r="39" spans="2:16" s="120" customFormat="1" ht="12.75" customHeight="1" x14ac:dyDescent="0.2">
      <c r="B39" s="182" t="s">
        <v>103</v>
      </c>
      <c r="C39" s="31"/>
      <c r="D39" s="93">
        <v>6</v>
      </c>
      <c r="E39" s="181">
        <v>0</v>
      </c>
      <c r="F39" s="181">
        <v>0</v>
      </c>
      <c r="G39" s="93">
        <v>1</v>
      </c>
      <c r="H39" s="181">
        <v>0</v>
      </c>
      <c r="I39" s="181">
        <v>0</v>
      </c>
      <c r="J39" s="181">
        <v>1</v>
      </c>
      <c r="K39" s="181">
        <v>0</v>
      </c>
      <c r="L39" s="181">
        <v>0</v>
      </c>
      <c r="M39" s="181">
        <v>0</v>
      </c>
      <c r="N39" s="120">
        <v>0</v>
      </c>
      <c r="O39" s="120">
        <v>0</v>
      </c>
      <c r="P39" s="120">
        <f t="shared" si="0"/>
        <v>8</v>
      </c>
    </row>
    <row r="40" spans="2:16" s="120" customFormat="1" ht="12.75" customHeight="1" x14ac:dyDescent="0.2">
      <c r="B40" s="8"/>
      <c r="C40" s="31"/>
      <c r="D40" s="93">
        <v>7</v>
      </c>
      <c r="E40" s="181">
        <v>0</v>
      </c>
      <c r="F40" s="181">
        <v>0</v>
      </c>
      <c r="G40" s="93">
        <v>3</v>
      </c>
      <c r="H40" s="181">
        <v>0</v>
      </c>
      <c r="I40" s="181">
        <v>0</v>
      </c>
      <c r="J40" s="181">
        <v>2</v>
      </c>
      <c r="K40" s="181">
        <v>0</v>
      </c>
      <c r="L40" s="181">
        <v>0</v>
      </c>
      <c r="M40" s="181">
        <v>0</v>
      </c>
      <c r="N40" s="120">
        <v>0</v>
      </c>
      <c r="O40" s="120">
        <v>0</v>
      </c>
      <c r="P40" s="120">
        <f t="shared" si="0"/>
        <v>12</v>
      </c>
    </row>
    <row r="41" spans="2:16" s="120" customFormat="1" ht="12.75" customHeight="1" x14ac:dyDescent="0.2">
      <c r="B41" s="8"/>
      <c r="C41" s="31"/>
      <c r="D41" s="93">
        <v>8</v>
      </c>
      <c r="E41" s="181">
        <v>0</v>
      </c>
      <c r="F41" s="181">
        <v>0</v>
      </c>
      <c r="G41" s="93">
        <v>2</v>
      </c>
      <c r="H41" s="181">
        <v>0</v>
      </c>
      <c r="I41" s="181">
        <v>0</v>
      </c>
      <c r="J41" s="181">
        <v>0</v>
      </c>
      <c r="K41" s="181">
        <v>0</v>
      </c>
      <c r="L41" s="181">
        <v>0</v>
      </c>
      <c r="M41" s="181">
        <v>0</v>
      </c>
      <c r="N41" s="120">
        <v>0</v>
      </c>
      <c r="O41" s="120">
        <v>0</v>
      </c>
      <c r="P41" s="120">
        <f t="shared" si="0"/>
        <v>10</v>
      </c>
    </row>
    <row r="42" spans="2:16" s="120" customFormat="1" ht="12.75" customHeight="1" x14ac:dyDescent="0.2">
      <c r="B42" s="18" t="s">
        <v>38</v>
      </c>
      <c r="C42" s="89"/>
      <c r="D42" s="93">
        <v>0</v>
      </c>
      <c r="E42" s="181">
        <v>0</v>
      </c>
      <c r="F42" s="181">
        <v>0</v>
      </c>
      <c r="G42" s="93">
        <v>0</v>
      </c>
      <c r="H42" s="181">
        <v>0</v>
      </c>
      <c r="I42" s="181">
        <v>1</v>
      </c>
      <c r="J42" s="181">
        <v>0</v>
      </c>
      <c r="K42" s="181">
        <v>0</v>
      </c>
      <c r="L42" s="181">
        <v>0</v>
      </c>
      <c r="M42" s="181">
        <v>0</v>
      </c>
      <c r="N42" s="120">
        <v>0</v>
      </c>
      <c r="O42" s="120">
        <v>0</v>
      </c>
      <c r="P42" s="120">
        <f t="shared" si="0"/>
        <v>1</v>
      </c>
    </row>
    <row r="43" spans="2:16" s="120" customFormat="1" x14ac:dyDescent="0.2">
      <c r="B43" s="9"/>
      <c r="C43" s="30"/>
      <c r="D43" s="93">
        <v>0</v>
      </c>
      <c r="E43" s="181">
        <v>1</v>
      </c>
      <c r="F43" s="181">
        <v>0</v>
      </c>
      <c r="G43" s="93">
        <v>0</v>
      </c>
      <c r="H43" s="181">
        <v>0</v>
      </c>
      <c r="I43" s="181">
        <v>0</v>
      </c>
      <c r="J43" s="181">
        <v>0</v>
      </c>
      <c r="K43" s="181">
        <v>0</v>
      </c>
      <c r="L43" s="181">
        <v>0</v>
      </c>
      <c r="M43" s="181">
        <v>0</v>
      </c>
      <c r="N43" s="120">
        <v>0</v>
      </c>
      <c r="O43" s="120">
        <v>0</v>
      </c>
      <c r="P43" s="120">
        <f t="shared" si="0"/>
        <v>1</v>
      </c>
    </row>
    <row r="44" spans="2:16" s="120" customFormat="1" x14ac:dyDescent="0.2">
      <c r="B44" s="8"/>
      <c r="C44" s="30"/>
      <c r="D44" s="93">
        <v>0</v>
      </c>
      <c r="E44" s="181">
        <v>0</v>
      </c>
      <c r="F44" s="181">
        <v>0</v>
      </c>
      <c r="G44" s="93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0</v>
      </c>
      <c r="N44" s="120">
        <v>0</v>
      </c>
      <c r="O44" s="120">
        <v>0</v>
      </c>
      <c r="P44" s="120">
        <f t="shared" si="0"/>
        <v>0</v>
      </c>
    </row>
    <row r="45" spans="2:16" s="120" customFormat="1" x14ac:dyDescent="0.2">
      <c r="B45" s="8" t="s">
        <v>39</v>
      </c>
      <c r="C45" s="30"/>
      <c r="D45" s="93">
        <v>0</v>
      </c>
      <c r="E45" s="181">
        <v>0</v>
      </c>
      <c r="F45" s="181">
        <v>0</v>
      </c>
      <c r="G45" s="93">
        <v>0</v>
      </c>
      <c r="H45" s="181">
        <v>0</v>
      </c>
      <c r="I45" s="181">
        <v>0</v>
      </c>
      <c r="J45" s="181">
        <v>0</v>
      </c>
      <c r="K45" s="181">
        <v>0</v>
      </c>
      <c r="L45" s="181">
        <v>0</v>
      </c>
      <c r="M45" s="181">
        <v>0</v>
      </c>
      <c r="N45" s="120">
        <v>0</v>
      </c>
      <c r="O45" s="120">
        <v>0</v>
      </c>
      <c r="P45" s="120">
        <f t="shared" si="0"/>
        <v>0</v>
      </c>
    </row>
    <row r="46" spans="2:16" s="120" customFormat="1" x14ac:dyDescent="0.2">
      <c r="B46" s="19"/>
      <c r="C46" s="91"/>
      <c r="D46" s="93">
        <v>0</v>
      </c>
      <c r="E46" s="181">
        <v>0</v>
      </c>
      <c r="F46" s="181">
        <v>0</v>
      </c>
      <c r="G46" s="93">
        <v>0</v>
      </c>
      <c r="H46" s="181">
        <v>0</v>
      </c>
      <c r="I46" s="181">
        <v>0</v>
      </c>
      <c r="J46" s="181">
        <v>0</v>
      </c>
      <c r="K46" s="181">
        <v>0</v>
      </c>
      <c r="L46" s="181">
        <v>0</v>
      </c>
      <c r="M46" s="181">
        <v>0</v>
      </c>
      <c r="N46" s="120">
        <v>0</v>
      </c>
      <c r="O46" s="120">
        <v>0</v>
      </c>
      <c r="P46" s="120">
        <f t="shared" si="0"/>
        <v>0</v>
      </c>
    </row>
    <row r="47" spans="2:16" s="120" customFormat="1" x14ac:dyDescent="0.2">
      <c r="B47" s="8"/>
      <c r="C47" s="91"/>
      <c r="D47" s="93">
        <v>1</v>
      </c>
      <c r="E47" s="181">
        <v>0</v>
      </c>
      <c r="F47" s="181">
        <v>0</v>
      </c>
      <c r="G47" s="93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20">
        <v>0</v>
      </c>
      <c r="O47" s="120">
        <v>0</v>
      </c>
      <c r="P47" s="120">
        <f t="shared" si="0"/>
        <v>1</v>
      </c>
    </row>
    <row r="48" spans="2:16" s="120" customFormat="1" x14ac:dyDescent="0.2">
      <c r="B48" s="182" t="s">
        <v>87</v>
      </c>
      <c r="C48" s="91"/>
      <c r="D48" s="93">
        <v>1</v>
      </c>
      <c r="E48" s="181">
        <v>0</v>
      </c>
      <c r="F48" s="181">
        <v>0</v>
      </c>
      <c r="G48" s="93">
        <v>0</v>
      </c>
      <c r="H48" s="181">
        <v>0</v>
      </c>
      <c r="I48" s="181">
        <v>0</v>
      </c>
      <c r="J48" s="181">
        <v>0</v>
      </c>
      <c r="K48" s="181">
        <v>0</v>
      </c>
      <c r="L48" s="181">
        <v>0</v>
      </c>
      <c r="M48" s="181">
        <v>0</v>
      </c>
      <c r="N48" s="120">
        <v>0</v>
      </c>
      <c r="O48" s="120">
        <v>0</v>
      </c>
      <c r="P48" s="120">
        <f t="shared" si="0"/>
        <v>1</v>
      </c>
    </row>
    <row r="49" spans="2:16" s="120" customFormat="1" x14ac:dyDescent="0.2">
      <c r="B49" s="8"/>
      <c r="C49" s="30"/>
      <c r="D49" s="93">
        <v>9</v>
      </c>
      <c r="E49" s="181">
        <v>0</v>
      </c>
      <c r="F49" s="181">
        <v>0</v>
      </c>
      <c r="G49" s="93">
        <v>0</v>
      </c>
      <c r="H49" s="181">
        <v>0</v>
      </c>
      <c r="I49" s="181">
        <v>2</v>
      </c>
      <c r="J49" s="181">
        <v>2</v>
      </c>
      <c r="K49" s="181">
        <v>0</v>
      </c>
      <c r="L49" s="181">
        <v>0</v>
      </c>
      <c r="M49" s="181">
        <v>0</v>
      </c>
      <c r="N49" s="120">
        <v>0</v>
      </c>
      <c r="O49" s="120">
        <v>0</v>
      </c>
      <c r="P49" s="120">
        <f t="shared" si="0"/>
        <v>13</v>
      </c>
    </row>
    <row r="50" spans="2:16" s="120" customFormat="1" x14ac:dyDescent="0.2">
      <c r="B50" s="8"/>
      <c r="C50" s="30"/>
      <c r="D50" s="93">
        <v>11</v>
      </c>
      <c r="E50" s="181">
        <v>0</v>
      </c>
      <c r="F50" s="181">
        <v>0</v>
      </c>
      <c r="G50" s="93">
        <v>3</v>
      </c>
      <c r="H50" s="181">
        <v>0</v>
      </c>
      <c r="I50" s="181">
        <v>0</v>
      </c>
      <c r="J50" s="181">
        <v>0</v>
      </c>
      <c r="K50" s="181">
        <v>0</v>
      </c>
      <c r="L50" s="181">
        <v>0</v>
      </c>
      <c r="M50" s="181">
        <v>0</v>
      </c>
      <c r="N50" s="120">
        <v>0</v>
      </c>
      <c r="O50" s="120">
        <v>0</v>
      </c>
      <c r="P50" s="120">
        <f t="shared" si="0"/>
        <v>14</v>
      </c>
    </row>
    <row r="51" spans="2:16" s="120" customFormat="1" x14ac:dyDescent="0.2">
      <c r="B51" s="182" t="s">
        <v>88</v>
      </c>
      <c r="C51" s="30"/>
      <c r="D51" s="93">
        <v>0</v>
      </c>
      <c r="E51" s="181">
        <v>0</v>
      </c>
      <c r="F51" s="181">
        <v>0</v>
      </c>
      <c r="G51" s="93">
        <v>0</v>
      </c>
      <c r="H51" s="181">
        <v>0</v>
      </c>
      <c r="I51" s="181">
        <v>0</v>
      </c>
      <c r="J51" s="181">
        <v>0</v>
      </c>
      <c r="K51" s="181">
        <v>1</v>
      </c>
      <c r="L51" s="181">
        <v>0</v>
      </c>
      <c r="M51" s="181">
        <v>0</v>
      </c>
      <c r="N51" s="120">
        <v>0</v>
      </c>
      <c r="O51" s="120">
        <v>0</v>
      </c>
      <c r="P51" s="120">
        <f t="shared" si="0"/>
        <v>1</v>
      </c>
    </row>
    <row r="52" spans="2:16" s="120" customFormat="1" x14ac:dyDescent="0.2">
      <c r="B52" s="8"/>
      <c r="C52" s="30"/>
      <c r="D52" s="93">
        <v>0</v>
      </c>
      <c r="E52" s="181">
        <v>0</v>
      </c>
      <c r="F52" s="181">
        <v>0</v>
      </c>
      <c r="G52" s="93">
        <v>0</v>
      </c>
      <c r="H52" s="181">
        <v>0</v>
      </c>
      <c r="I52" s="181">
        <v>0</v>
      </c>
      <c r="J52" s="181">
        <v>0</v>
      </c>
      <c r="K52" s="181">
        <v>0</v>
      </c>
      <c r="L52" s="181">
        <v>0</v>
      </c>
      <c r="M52" s="181">
        <v>0</v>
      </c>
      <c r="N52" s="120">
        <v>0</v>
      </c>
      <c r="O52" s="120">
        <v>0</v>
      </c>
      <c r="P52" s="120">
        <f t="shared" si="0"/>
        <v>0</v>
      </c>
    </row>
    <row r="53" spans="2:16" s="120" customFormat="1" x14ac:dyDescent="0.2">
      <c r="B53" s="8"/>
      <c r="C53" s="30"/>
      <c r="D53" s="93">
        <v>2</v>
      </c>
      <c r="E53" s="181">
        <v>0</v>
      </c>
      <c r="F53" s="181">
        <v>0</v>
      </c>
      <c r="G53" s="181">
        <v>0</v>
      </c>
      <c r="H53" s="181">
        <v>0</v>
      </c>
      <c r="I53" s="181">
        <v>0</v>
      </c>
      <c r="J53" s="181">
        <v>0</v>
      </c>
      <c r="K53" s="181">
        <v>0</v>
      </c>
      <c r="L53" s="181">
        <v>0</v>
      </c>
      <c r="M53" s="181">
        <v>0</v>
      </c>
      <c r="N53" s="120">
        <v>0</v>
      </c>
      <c r="O53" s="120">
        <v>0</v>
      </c>
      <c r="P53" s="120">
        <f t="shared" si="0"/>
        <v>2</v>
      </c>
    </row>
    <row r="54" spans="2:16" s="120" customFormat="1" x14ac:dyDescent="0.2">
      <c r="B54" s="8" t="s">
        <v>5</v>
      </c>
      <c r="C54" s="30"/>
      <c r="D54" s="93">
        <v>1</v>
      </c>
      <c r="E54" s="181">
        <v>0</v>
      </c>
      <c r="F54" s="181">
        <v>1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20">
        <v>0</v>
      </c>
      <c r="O54" s="120">
        <v>0</v>
      </c>
      <c r="P54" s="120">
        <f t="shared" si="0"/>
        <v>2</v>
      </c>
    </row>
    <row r="55" spans="2:16" s="120" customFormat="1" x14ac:dyDescent="0.2">
      <c r="B55" s="8"/>
      <c r="C55" s="30"/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120">
        <f t="shared" si="0"/>
        <v>0</v>
      </c>
    </row>
    <row r="56" spans="2:16" s="120" customFormat="1" x14ac:dyDescent="0.2">
      <c r="B56" s="8"/>
      <c r="C56" s="30"/>
      <c r="D56" s="93">
        <v>1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120">
        <f t="shared" si="0"/>
        <v>1</v>
      </c>
    </row>
    <row r="57" spans="2:16" s="120" customFormat="1" x14ac:dyDescent="0.2">
      <c r="B57" s="6" t="s">
        <v>6</v>
      </c>
      <c r="C57" s="30"/>
      <c r="D57" s="94">
        <f>D9+D12+D15+D18+D21+D24+D27+D30+D33+D36+D39+D42+D45+D48+D51+D54</f>
        <v>215</v>
      </c>
      <c r="E57" s="94">
        <f t="shared" ref="E57:P59" si="1">E9+E12+E15+E18+E21+E24+E27+E30+E33+E36+E39+E42+E45+E48+E51+E54</f>
        <v>13</v>
      </c>
      <c r="F57" s="94">
        <f t="shared" si="1"/>
        <v>128</v>
      </c>
      <c r="G57" s="94">
        <f t="shared" si="1"/>
        <v>113</v>
      </c>
      <c r="H57" s="94">
        <f t="shared" si="1"/>
        <v>30</v>
      </c>
      <c r="I57" s="94">
        <f t="shared" si="1"/>
        <v>34</v>
      </c>
      <c r="J57" s="94">
        <f t="shared" si="1"/>
        <v>99</v>
      </c>
      <c r="K57" s="94">
        <f t="shared" si="1"/>
        <v>13</v>
      </c>
      <c r="L57" s="94">
        <f t="shared" si="1"/>
        <v>27</v>
      </c>
      <c r="M57" s="94">
        <f t="shared" si="1"/>
        <v>51</v>
      </c>
      <c r="N57" s="94">
        <f t="shared" si="1"/>
        <v>15</v>
      </c>
      <c r="O57" s="94">
        <f t="shared" ref="O57" si="2">O9+O12+O15+O18+O21+O24+O27+O30+O33+O36+O39+O42+O45+O48+O51+O54</f>
        <v>0</v>
      </c>
      <c r="P57" s="94">
        <f t="shared" si="1"/>
        <v>738</v>
      </c>
    </row>
    <row r="58" spans="2:16" s="120" customFormat="1" x14ac:dyDescent="0.2">
      <c r="B58" s="30"/>
      <c r="C58" s="30"/>
      <c r="D58" s="94">
        <f>D10+D13+D16+D19+D22+D25+D28+D31+D34+D37+D40+D43+D46+D49+D52+D55</f>
        <v>208</v>
      </c>
      <c r="E58" s="94">
        <f t="shared" si="1"/>
        <v>16</v>
      </c>
      <c r="F58" s="94">
        <f t="shared" si="1"/>
        <v>110</v>
      </c>
      <c r="G58" s="94">
        <f t="shared" si="1"/>
        <v>72</v>
      </c>
      <c r="H58" s="94">
        <f t="shared" si="1"/>
        <v>33</v>
      </c>
      <c r="I58" s="94">
        <f t="shared" si="1"/>
        <v>33</v>
      </c>
      <c r="J58" s="94">
        <f t="shared" si="1"/>
        <v>48</v>
      </c>
      <c r="K58" s="94">
        <f t="shared" si="1"/>
        <v>13</v>
      </c>
      <c r="L58" s="94">
        <f t="shared" si="1"/>
        <v>9</v>
      </c>
      <c r="M58" s="94">
        <f t="shared" si="1"/>
        <v>21</v>
      </c>
      <c r="N58" s="94">
        <f t="shared" si="1"/>
        <v>20</v>
      </c>
      <c r="O58" s="94">
        <f t="shared" ref="O58" si="3">O10+O13+O16+O19+O22+O25+O28+O31+O34+O37+O40+O43+O46+O49+O52+O55</f>
        <v>36</v>
      </c>
      <c r="P58" s="94">
        <f t="shared" si="1"/>
        <v>619</v>
      </c>
    </row>
    <row r="59" spans="2:16" s="120" customFormat="1" x14ac:dyDescent="0.2">
      <c r="B59" s="30"/>
      <c r="C59" s="30"/>
      <c r="D59" s="94">
        <f>D11+D14+D17+D20+D23+D26+D29+D32+D35+D38+D41+D44+D47+D50+D53+D56</f>
        <v>281</v>
      </c>
      <c r="E59" s="94">
        <f t="shared" si="1"/>
        <v>15</v>
      </c>
      <c r="F59" s="94">
        <f t="shared" si="1"/>
        <v>153</v>
      </c>
      <c r="G59" s="94">
        <f t="shared" si="1"/>
        <v>96</v>
      </c>
      <c r="H59" s="94">
        <f t="shared" si="1"/>
        <v>30</v>
      </c>
      <c r="I59" s="94">
        <f t="shared" si="1"/>
        <v>51</v>
      </c>
      <c r="J59" s="94">
        <f t="shared" si="1"/>
        <v>73</v>
      </c>
      <c r="K59" s="94">
        <f t="shared" si="1"/>
        <v>12</v>
      </c>
      <c r="L59" s="94">
        <f t="shared" si="1"/>
        <v>13</v>
      </c>
      <c r="M59" s="94">
        <f t="shared" si="1"/>
        <v>26</v>
      </c>
      <c r="N59" s="94">
        <f t="shared" si="1"/>
        <v>16</v>
      </c>
      <c r="O59" s="94">
        <f t="shared" ref="O59" si="4">O11+O14+O17+O20+O23+O26+O29+O32+O35+O38+O41+O44+O47+O50+O53+O56</f>
        <v>30</v>
      </c>
      <c r="P59" s="94">
        <f t="shared" si="1"/>
        <v>796</v>
      </c>
    </row>
    <row r="62" spans="2:16" ht="14.25" x14ac:dyDescent="0.2">
      <c r="B62" s="17" t="s">
        <v>110</v>
      </c>
    </row>
  </sheetData>
  <mergeCells count="15">
    <mergeCell ref="N6:N7"/>
    <mergeCell ref="P6:P7"/>
    <mergeCell ref="F6:F7"/>
    <mergeCell ref="G6:G7"/>
    <mergeCell ref="H6:H7"/>
    <mergeCell ref="I6:I7"/>
    <mergeCell ref="J6:J7"/>
    <mergeCell ref="K6:K7"/>
    <mergeCell ref="M6:M7"/>
    <mergeCell ref="O6:O7"/>
    <mergeCell ref="B6:B7"/>
    <mergeCell ref="C6:C7"/>
    <mergeCell ref="D6:D7"/>
    <mergeCell ref="E6:E7"/>
    <mergeCell ref="L6:L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P567"/>
  <sheetViews>
    <sheetView zoomScale="73" zoomScaleNormal="73" workbookViewId="0">
      <selection activeCell="B7" sqref="B7:C8"/>
    </sheetView>
  </sheetViews>
  <sheetFormatPr defaultColWidth="9.140625" defaultRowHeight="12.75" x14ac:dyDescent="0.2"/>
  <cols>
    <col min="1" max="1" width="9.140625" style="22"/>
    <col min="2" max="2" width="23" style="21" bestFit="1" customWidth="1"/>
    <col min="3" max="3" width="17.140625" style="21" customWidth="1"/>
    <col min="4" max="16" width="14.140625" style="22" customWidth="1"/>
    <col min="17" max="16384" width="9.140625" style="22"/>
  </cols>
  <sheetData>
    <row r="1" spans="2:16" ht="17.25" customHeight="1" x14ac:dyDescent="0.2"/>
    <row r="2" spans="2:16" ht="17.25" customHeight="1" x14ac:dyDescent="0.2"/>
    <row r="3" spans="2:16" ht="15.75" customHeight="1" x14ac:dyDescent="0.2">
      <c r="B3" s="20" t="s">
        <v>81</v>
      </c>
    </row>
    <row r="4" spans="2:16" ht="15.75" customHeight="1" x14ac:dyDescent="0.2">
      <c r="B4" s="20" t="s">
        <v>40</v>
      </c>
    </row>
    <row r="5" spans="2:16" ht="15.75" customHeight="1" x14ac:dyDescent="0.2">
      <c r="B5" s="88" t="s">
        <v>12</v>
      </c>
    </row>
    <row r="6" spans="2:16" ht="15.75" customHeight="1" x14ac:dyDescent="0.2">
      <c r="B6" s="88"/>
    </row>
    <row r="7" spans="2:16" ht="15.75" customHeight="1" x14ac:dyDescent="0.2">
      <c r="B7" s="204" t="s">
        <v>113</v>
      </c>
      <c r="C7" s="206" t="s">
        <v>112</v>
      </c>
      <c r="D7" s="206" t="s">
        <v>46</v>
      </c>
      <c r="E7" s="206" t="s">
        <v>47</v>
      </c>
      <c r="F7" s="206" t="s">
        <v>48</v>
      </c>
      <c r="G7" s="206" t="s">
        <v>49</v>
      </c>
      <c r="H7" s="206" t="s">
        <v>50</v>
      </c>
      <c r="I7" s="206" t="s">
        <v>51</v>
      </c>
      <c r="J7" s="206" t="s">
        <v>52</v>
      </c>
      <c r="K7" s="206" t="s">
        <v>53</v>
      </c>
      <c r="L7" s="206" t="s">
        <v>54</v>
      </c>
      <c r="M7" s="206" t="s">
        <v>55</v>
      </c>
      <c r="N7" s="206" t="s">
        <v>71</v>
      </c>
      <c r="O7" s="206" t="s">
        <v>109</v>
      </c>
      <c r="P7" s="206" t="s">
        <v>6</v>
      </c>
    </row>
    <row r="8" spans="2:16" s="23" customFormat="1" ht="36.75" customHeight="1" x14ac:dyDescent="0.2">
      <c r="B8" s="205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</row>
    <row r="9" spans="2:16" s="125" customFormat="1" x14ac:dyDescent="0.2">
      <c r="B9" s="175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</row>
    <row r="10" spans="2:16" s="120" customFormat="1" ht="15.75" customHeight="1" x14ac:dyDescent="0.2">
      <c r="B10" s="8" t="s">
        <v>15</v>
      </c>
      <c r="C10" s="141" t="s">
        <v>104</v>
      </c>
      <c r="D10" s="90">
        <v>0.75</v>
      </c>
      <c r="E10" s="183">
        <v>0</v>
      </c>
      <c r="F10" s="90">
        <v>1.6375</v>
      </c>
      <c r="G10" s="90">
        <v>8.593</v>
      </c>
      <c r="H10" s="90">
        <v>0</v>
      </c>
      <c r="I10" s="90">
        <v>0</v>
      </c>
      <c r="J10" s="90">
        <v>0</v>
      </c>
      <c r="K10" s="183">
        <v>0</v>
      </c>
      <c r="L10" s="90">
        <v>0.16800000000000001</v>
      </c>
      <c r="M10" s="184">
        <v>0</v>
      </c>
      <c r="N10" s="184">
        <v>0</v>
      </c>
      <c r="O10" s="184">
        <v>0</v>
      </c>
      <c r="P10" s="184">
        <f>SUM(D10:O10)</f>
        <v>11.148499999999999</v>
      </c>
    </row>
    <row r="11" spans="2:16" s="120" customFormat="1" ht="15.75" customHeight="1" x14ac:dyDescent="0.2">
      <c r="B11" s="8"/>
      <c r="C11" s="141" t="s">
        <v>105</v>
      </c>
      <c r="D11" s="90">
        <v>10.109375</v>
      </c>
      <c r="E11" s="90">
        <v>0</v>
      </c>
      <c r="F11" s="183">
        <v>0.17199999999999999</v>
      </c>
      <c r="G11" s="90">
        <v>27.63</v>
      </c>
      <c r="H11" s="90">
        <v>0</v>
      </c>
      <c r="I11" s="90">
        <v>0.16</v>
      </c>
      <c r="J11" s="183">
        <v>0</v>
      </c>
      <c r="K11" s="183">
        <v>0</v>
      </c>
      <c r="L11" s="90">
        <v>8.2000000000000003E-2</v>
      </c>
      <c r="M11" s="184">
        <v>0</v>
      </c>
      <c r="N11" s="184">
        <v>0</v>
      </c>
      <c r="O11" s="184">
        <v>0</v>
      </c>
      <c r="P11" s="184">
        <f t="shared" ref="P11:P57" si="0">SUM(D11:O11)</f>
        <v>38.153374999999997</v>
      </c>
    </row>
    <row r="12" spans="2:16" s="120" customFormat="1" ht="15.75" customHeight="1" x14ac:dyDescent="0.2">
      <c r="B12" s="8"/>
      <c r="C12" s="144" t="s">
        <v>106</v>
      </c>
      <c r="D12" s="90">
        <v>0.04</v>
      </c>
      <c r="E12" s="90">
        <v>0</v>
      </c>
      <c r="F12" s="90">
        <v>0.67333500000000002</v>
      </c>
      <c r="G12" s="90">
        <v>0</v>
      </c>
      <c r="H12" s="90">
        <v>0</v>
      </c>
      <c r="I12" s="183">
        <v>0.106666</v>
      </c>
      <c r="J12" s="90">
        <v>4.298</v>
      </c>
      <c r="K12" s="90">
        <v>0.29599999999999999</v>
      </c>
      <c r="L12" s="90">
        <v>0</v>
      </c>
      <c r="M12" s="184">
        <v>0</v>
      </c>
      <c r="N12" s="184">
        <v>0</v>
      </c>
      <c r="O12" s="184">
        <v>0</v>
      </c>
      <c r="P12" s="184">
        <f t="shared" si="0"/>
        <v>5.4140010000000007</v>
      </c>
    </row>
    <row r="13" spans="2:16" s="120" customFormat="1" ht="15.75" customHeight="1" x14ac:dyDescent="0.2">
      <c r="B13" s="8" t="s">
        <v>29</v>
      </c>
      <c r="C13" s="89"/>
      <c r="D13" s="90">
        <v>4.380096</v>
      </c>
      <c r="E13" s="90">
        <v>0</v>
      </c>
      <c r="F13" s="90">
        <v>0</v>
      </c>
      <c r="G13" s="90">
        <v>0</v>
      </c>
      <c r="H13" s="90">
        <v>0</v>
      </c>
      <c r="I13" s="183">
        <v>0</v>
      </c>
      <c r="J13" s="90">
        <v>0</v>
      </c>
      <c r="K13" s="90">
        <v>0</v>
      </c>
      <c r="L13" s="90">
        <v>0</v>
      </c>
      <c r="M13" s="184">
        <v>0</v>
      </c>
      <c r="N13" s="184">
        <v>0</v>
      </c>
      <c r="O13" s="184">
        <v>0</v>
      </c>
      <c r="P13" s="184">
        <f t="shared" si="0"/>
        <v>4.380096</v>
      </c>
    </row>
    <row r="14" spans="2:16" s="120" customFormat="1" ht="15.75" customHeight="1" x14ac:dyDescent="0.2">
      <c r="B14" s="8"/>
      <c r="C14" s="89"/>
      <c r="D14" s="90">
        <v>4.125</v>
      </c>
      <c r="E14" s="90">
        <v>0</v>
      </c>
      <c r="F14" s="90">
        <v>0</v>
      </c>
      <c r="G14" s="90">
        <v>0</v>
      </c>
      <c r="H14" s="90">
        <v>0</v>
      </c>
      <c r="I14" s="183">
        <v>0</v>
      </c>
      <c r="J14" s="90">
        <v>0</v>
      </c>
      <c r="K14" s="90">
        <v>0</v>
      </c>
      <c r="L14" s="90">
        <v>0</v>
      </c>
      <c r="M14" s="184">
        <v>0</v>
      </c>
      <c r="N14" s="184">
        <v>0</v>
      </c>
      <c r="O14" s="184">
        <v>0</v>
      </c>
      <c r="P14" s="184">
        <f t="shared" si="0"/>
        <v>4.125</v>
      </c>
    </row>
    <row r="15" spans="2:16" s="120" customFormat="1" ht="15.75" customHeight="1" x14ac:dyDescent="0.2">
      <c r="B15" s="8"/>
      <c r="C15" s="89"/>
      <c r="D15" s="90">
        <v>4.6462500000000002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90">
        <v>0</v>
      </c>
      <c r="M15" s="184">
        <v>0</v>
      </c>
      <c r="N15" s="184">
        <v>0</v>
      </c>
      <c r="O15" s="184">
        <v>0</v>
      </c>
      <c r="P15" s="184">
        <f t="shared" si="0"/>
        <v>4.6462500000000002</v>
      </c>
    </row>
    <row r="16" spans="2:16" s="120" customFormat="1" ht="15.75" customHeight="1" x14ac:dyDescent="0.2">
      <c r="B16" s="8" t="s">
        <v>30</v>
      </c>
      <c r="C16" s="89"/>
      <c r="D16" s="183">
        <v>0.82799999999999996</v>
      </c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90">
        <v>0</v>
      </c>
      <c r="K16" s="183">
        <v>0</v>
      </c>
      <c r="L16" s="90">
        <v>0</v>
      </c>
      <c r="M16" s="184">
        <v>0</v>
      </c>
      <c r="N16" s="184">
        <v>0</v>
      </c>
      <c r="O16" s="184">
        <v>0</v>
      </c>
      <c r="P16" s="184">
        <f t="shared" si="0"/>
        <v>0.82799999999999996</v>
      </c>
    </row>
    <row r="17" spans="2:16" s="120" customFormat="1" ht="15.75" customHeight="1" x14ac:dyDescent="0.2">
      <c r="B17" s="8"/>
      <c r="C17" s="89"/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0.122</v>
      </c>
      <c r="J17" s="90">
        <v>0</v>
      </c>
      <c r="K17" s="183">
        <v>0</v>
      </c>
      <c r="L17" s="90">
        <v>0</v>
      </c>
      <c r="M17" s="184">
        <v>0</v>
      </c>
      <c r="N17" s="184">
        <v>0</v>
      </c>
      <c r="O17" s="184">
        <v>0.23</v>
      </c>
      <c r="P17" s="184">
        <f t="shared" si="0"/>
        <v>0.35199999999999998</v>
      </c>
    </row>
    <row r="18" spans="2:16" s="120" customFormat="1" ht="15.75" customHeight="1" x14ac:dyDescent="0.2">
      <c r="B18" s="8"/>
      <c r="C18" s="89"/>
      <c r="D18" s="183">
        <v>0.14299999999999999</v>
      </c>
      <c r="E18" s="183">
        <v>0</v>
      </c>
      <c r="F18" s="183">
        <v>0</v>
      </c>
      <c r="G18" s="183">
        <v>0</v>
      </c>
      <c r="H18" s="90">
        <v>0</v>
      </c>
      <c r="I18" s="183">
        <v>0</v>
      </c>
      <c r="J18" s="90">
        <v>0</v>
      </c>
      <c r="K18" s="183">
        <v>0</v>
      </c>
      <c r="L18" s="90">
        <v>0</v>
      </c>
      <c r="M18" s="184">
        <v>0</v>
      </c>
      <c r="N18" s="184">
        <v>0.17799999999999999</v>
      </c>
      <c r="O18" s="184">
        <v>0</v>
      </c>
      <c r="P18" s="184">
        <f t="shared" si="0"/>
        <v>0.32099999999999995</v>
      </c>
    </row>
    <row r="19" spans="2:16" s="120" customFormat="1" ht="15.75" customHeight="1" x14ac:dyDescent="0.2">
      <c r="B19" s="8" t="s">
        <v>31</v>
      </c>
      <c r="C19" s="89"/>
      <c r="D19" s="90">
        <v>30.568902000000001</v>
      </c>
      <c r="E19" s="90">
        <v>0.70499999999999996</v>
      </c>
      <c r="F19" s="183">
        <v>12.374890000000001</v>
      </c>
      <c r="G19" s="183">
        <v>11.800834</v>
      </c>
      <c r="H19" s="90">
        <v>2.4700009999999999</v>
      </c>
      <c r="I19" s="90">
        <v>4.8620000000000001</v>
      </c>
      <c r="J19" s="90">
        <v>1.167889</v>
      </c>
      <c r="K19" s="90">
        <v>0</v>
      </c>
      <c r="L19" s="90">
        <v>9.1666999999999998E-2</v>
      </c>
      <c r="M19" s="184">
        <v>0.84375</v>
      </c>
      <c r="N19" s="184">
        <v>4.9933329999999998</v>
      </c>
      <c r="O19" s="184">
        <v>0</v>
      </c>
      <c r="P19" s="184">
        <f t="shared" si="0"/>
        <v>69.878265999999996</v>
      </c>
    </row>
    <row r="20" spans="2:16" s="120" customFormat="1" ht="15.75" customHeight="1" x14ac:dyDescent="0.2">
      <c r="B20" s="8"/>
      <c r="C20" s="89"/>
      <c r="D20" s="90">
        <v>15.361221</v>
      </c>
      <c r="E20" s="183">
        <v>0.33900000000000002</v>
      </c>
      <c r="F20" s="90">
        <v>11.923875000000001</v>
      </c>
      <c r="G20" s="90">
        <v>9.7080260000000003</v>
      </c>
      <c r="H20" s="90">
        <v>1.48</v>
      </c>
      <c r="I20" s="90">
        <v>1.556</v>
      </c>
      <c r="J20" s="90">
        <v>0.4975</v>
      </c>
      <c r="K20" s="90">
        <v>1.121667</v>
      </c>
      <c r="L20" s="90">
        <v>9.2999999999999999E-2</v>
      </c>
      <c r="M20" s="184">
        <v>0.93500000000000005</v>
      </c>
      <c r="N20" s="184">
        <v>2.4922140000000002</v>
      </c>
      <c r="O20" s="184">
        <v>5.506831</v>
      </c>
      <c r="P20" s="184">
        <f t="shared" si="0"/>
        <v>51.014333999999998</v>
      </c>
    </row>
    <row r="21" spans="2:16" s="120" customFormat="1" ht="15.75" customHeight="1" x14ac:dyDescent="0.2">
      <c r="B21" s="8"/>
      <c r="C21" s="89"/>
      <c r="D21" s="90">
        <v>14.123226000000001</v>
      </c>
      <c r="E21" s="90">
        <v>4.79</v>
      </c>
      <c r="F21" s="90">
        <v>13.281001</v>
      </c>
      <c r="G21" s="183">
        <v>12.70515</v>
      </c>
      <c r="H21" s="90">
        <v>3.0945</v>
      </c>
      <c r="I21" s="90">
        <v>1.295998</v>
      </c>
      <c r="J21" s="90">
        <v>2.0579999999999998</v>
      </c>
      <c r="K21" s="90">
        <v>0.156667</v>
      </c>
      <c r="L21" s="90">
        <v>0.86</v>
      </c>
      <c r="M21" s="184">
        <v>1.5740959999999999</v>
      </c>
      <c r="N21" s="184">
        <v>2.0776659999999998</v>
      </c>
      <c r="O21" s="184">
        <v>7.4779999999999998</v>
      </c>
      <c r="P21" s="184">
        <f t="shared" si="0"/>
        <v>63.494303999999993</v>
      </c>
    </row>
    <row r="22" spans="2:16" s="120" customFormat="1" ht="15.75" customHeight="1" x14ac:dyDescent="0.2">
      <c r="B22" s="8" t="s">
        <v>32</v>
      </c>
      <c r="C22" s="89"/>
      <c r="D22" s="90">
        <v>60.419462000000003</v>
      </c>
      <c r="E22" s="90">
        <v>2.5175000000000001</v>
      </c>
      <c r="F22" s="90">
        <v>25.303735</v>
      </c>
      <c r="G22" s="183">
        <v>39.814498999999998</v>
      </c>
      <c r="H22" s="183">
        <v>7.3630259999999996</v>
      </c>
      <c r="I22" s="90">
        <v>13.996333</v>
      </c>
      <c r="J22" s="90">
        <v>39.465749000000002</v>
      </c>
      <c r="K22" s="90">
        <v>0.39500000000000002</v>
      </c>
      <c r="L22" s="90">
        <v>4.16</v>
      </c>
      <c r="M22" s="184">
        <v>5.9125839999999998</v>
      </c>
      <c r="N22" s="184">
        <v>0</v>
      </c>
      <c r="O22" s="184">
        <v>0</v>
      </c>
      <c r="P22" s="184">
        <f t="shared" si="0"/>
        <v>199.34788799999998</v>
      </c>
    </row>
    <row r="23" spans="2:16" s="120" customFormat="1" ht="15.75" customHeight="1" x14ac:dyDescent="0.2">
      <c r="B23" s="8"/>
      <c r="C23" s="89"/>
      <c r="D23" s="90">
        <v>54.435943999999999</v>
      </c>
      <c r="E23" s="183">
        <v>7.5209999999999999</v>
      </c>
      <c r="F23" s="183">
        <v>25.616239</v>
      </c>
      <c r="G23" s="183">
        <v>8.3102990000000005</v>
      </c>
      <c r="H23" s="183">
        <v>2.2000000000000002</v>
      </c>
      <c r="I23" s="183">
        <v>17.123999999999999</v>
      </c>
      <c r="J23" s="90">
        <v>13.522554</v>
      </c>
      <c r="K23" s="90">
        <v>1.4815</v>
      </c>
      <c r="L23" s="90">
        <v>1.4815</v>
      </c>
      <c r="M23" s="184">
        <v>4.4623749999999998</v>
      </c>
      <c r="N23" s="184">
        <v>3.3515000000000001</v>
      </c>
      <c r="O23" s="184">
        <v>8.4269999999999996</v>
      </c>
      <c r="P23" s="184">
        <f t="shared" si="0"/>
        <v>147.93391099999999</v>
      </c>
    </row>
    <row r="24" spans="2:16" s="120" customFormat="1" ht="15.75" customHeight="1" x14ac:dyDescent="0.2">
      <c r="B24" s="8"/>
      <c r="C24" s="89"/>
      <c r="D24" s="90">
        <v>67.113220999999996</v>
      </c>
      <c r="E24" s="183">
        <v>2.6126670000000001</v>
      </c>
      <c r="F24" s="90">
        <v>36.961593999999998</v>
      </c>
      <c r="G24" s="183">
        <v>37.9345</v>
      </c>
      <c r="H24" s="183">
        <v>3.523333</v>
      </c>
      <c r="I24" s="183">
        <v>30.4</v>
      </c>
      <c r="J24" s="90">
        <v>40.409982999999997</v>
      </c>
      <c r="K24" s="90">
        <v>0.30499999999999999</v>
      </c>
      <c r="L24" s="90">
        <v>3.7294010000000002</v>
      </c>
      <c r="M24" s="184">
        <v>5.34565</v>
      </c>
      <c r="N24" s="184">
        <v>4.5270000000000001</v>
      </c>
      <c r="O24" s="184">
        <v>9.3420989999999993</v>
      </c>
      <c r="P24" s="184">
        <f t="shared" si="0"/>
        <v>242.20444800000001</v>
      </c>
    </row>
    <row r="25" spans="2:16" s="120" customFormat="1" ht="15.75" customHeight="1" x14ac:dyDescent="0.2">
      <c r="B25" s="8" t="s">
        <v>33</v>
      </c>
      <c r="C25" s="89"/>
      <c r="D25" s="90">
        <v>23.332999999999998</v>
      </c>
      <c r="E25" s="183">
        <v>0.33074999999999999</v>
      </c>
      <c r="F25" s="183">
        <v>18.329968999999998</v>
      </c>
      <c r="G25" s="183">
        <v>2.2250000000000001</v>
      </c>
      <c r="H25" s="183">
        <v>0</v>
      </c>
      <c r="I25" s="90">
        <v>0</v>
      </c>
      <c r="J25" s="183">
        <v>3.704167</v>
      </c>
      <c r="K25" s="183">
        <v>2.9883329999999999</v>
      </c>
      <c r="L25" s="90">
        <v>0</v>
      </c>
      <c r="M25" s="184">
        <v>7.7569999999999997</v>
      </c>
      <c r="N25" s="184">
        <v>0</v>
      </c>
      <c r="O25" s="184">
        <v>0</v>
      </c>
      <c r="P25" s="184">
        <f t="shared" si="0"/>
        <v>58.668218999999993</v>
      </c>
    </row>
    <row r="26" spans="2:16" s="120" customFormat="1" ht="15.75" customHeight="1" x14ac:dyDescent="0.2">
      <c r="B26" s="8"/>
      <c r="C26" s="89"/>
      <c r="D26" s="90">
        <v>10.775975000000001</v>
      </c>
      <c r="E26" s="183">
        <v>0</v>
      </c>
      <c r="F26" s="183">
        <v>14.445083</v>
      </c>
      <c r="G26" s="183">
        <v>2.2083330000000001</v>
      </c>
      <c r="H26" s="183">
        <v>0</v>
      </c>
      <c r="I26" s="90">
        <v>0</v>
      </c>
      <c r="J26" s="183">
        <v>11.712001000000001</v>
      </c>
      <c r="K26" s="183">
        <v>0.92400000000000004</v>
      </c>
      <c r="L26" s="90">
        <v>0</v>
      </c>
      <c r="M26" s="184">
        <v>0.19766700000000001</v>
      </c>
      <c r="N26" s="184">
        <v>0</v>
      </c>
      <c r="O26" s="184">
        <v>0</v>
      </c>
      <c r="P26" s="184">
        <f t="shared" si="0"/>
        <v>40.263058999999998</v>
      </c>
    </row>
    <row r="27" spans="2:16" s="120" customFormat="1" ht="15.75" customHeight="1" x14ac:dyDescent="0.2">
      <c r="B27" s="8"/>
      <c r="C27" s="89"/>
      <c r="D27" s="90">
        <v>44.496831999999998</v>
      </c>
      <c r="E27" s="183">
        <v>0</v>
      </c>
      <c r="F27" s="183">
        <v>10.569082999999999</v>
      </c>
      <c r="G27" s="183">
        <v>8.68</v>
      </c>
      <c r="H27" s="183">
        <v>2.915</v>
      </c>
      <c r="I27" s="183">
        <v>0</v>
      </c>
      <c r="J27" s="183">
        <v>2.512</v>
      </c>
      <c r="K27" s="183">
        <v>0</v>
      </c>
      <c r="L27" s="90">
        <v>0</v>
      </c>
      <c r="M27" s="184">
        <v>0.76649999999999996</v>
      </c>
      <c r="N27" s="184">
        <v>0</v>
      </c>
      <c r="O27" s="184">
        <v>0</v>
      </c>
      <c r="P27" s="184">
        <f t="shared" si="0"/>
        <v>69.939414999999997</v>
      </c>
    </row>
    <row r="28" spans="2:16" s="120" customFormat="1" ht="15.75" customHeight="1" x14ac:dyDescent="0.2">
      <c r="B28" s="8" t="s">
        <v>34</v>
      </c>
      <c r="C28" s="89"/>
      <c r="D28" s="90">
        <v>0</v>
      </c>
      <c r="E28" s="183">
        <v>0</v>
      </c>
      <c r="F28" s="183">
        <v>0.622</v>
      </c>
      <c r="G28" s="183">
        <v>0</v>
      </c>
      <c r="H28" s="183">
        <v>0</v>
      </c>
      <c r="I28" s="183">
        <v>0</v>
      </c>
      <c r="J28" s="183">
        <v>0</v>
      </c>
      <c r="K28" s="183">
        <v>2.1280000000000001</v>
      </c>
      <c r="L28" s="90">
        <v>0</v>
      </c>
      <c r="M28" s="184">
        <v>1.1759999999999999</v>
      </c>
      <c r="N28" s="184">
        <v>0</v>
      </c>
      <c r="O28" s="184">
        <v>0</v>
      </c>
      <c r="P28" s="184">
        <f t="shared" si="0"/>
        <v>3.9260000000000002</v>
      </c>
    </row>
    <row r="29" spans="2:16" s="120" customFormat="1" ht="15.75" customHeight="1" x14ac:dyDescent="0.2">
      <c r="B29" s="8"/>
      <c r="C29" s="89"/>
      <c r="D29" s="90">
        <v>0</v>
      </c>
      <c r="E29" s="183">
        <v>0</v>
      </c>
      <c r="F29" s="183">
        <v>0.65859999999999996</v>
      </c>
      <c r="G29" s="183">
        <v>7.25</v>
      </c>
      <c r="H29" s="183">
        <v>0</v>
      </c>
      <c r="I29" s="183">
        <v>0</v>
      </c>
      <c r="J29" s="183">
        <v>0</v>
      </c>
      <c r="K29" s="183">
        <v>0.52</v>
      </c>
      <c r="L29" s="90">
        <v>0</v>
      </c>
      <c r="M29" s="184">
        <v>0</v>
      </c>
      <c r="N29" s="184">
        <v>0</v>
      </c>
      <c r="O29" s="184">
        <v>0</v>
      </c>
      <c r="P29" s="184">
        <f t="shared" si="0"/>
        <v>8.4285999999999994</v>
      </c>
    </row>
    <row r="30" spans="2:16" s="120" customFormat="1" ht="15.75" customHeight="1" x14ac:dyDescent="0.2">
      <c r="B30" s="8"/>
      <c r="C30" s="89"/>
      <c r="D30" s="90">
        <v>0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83">
        <v>3.8</v>
      </c>
      <c r="K30" s="183">
        <v>0</v>
      </c>
      <c r="L30" s="90">
        <v>0</v>
      </c>
      <c r="M30" s="184">
        <v>0</v>
      </c>
      <c r="N30" s="184">
        <v>0</v>
      </c>
      <c r="O30" s="184">
        <v>0</v>
      </c>
      <c r="P30" s="184">
        <f t="shared" si="0"/>
        <v>3.8</v>
      </c>
    </row>
    <row r="31" spans="2:16" s="120" customFormat="1" ht="15.75" customHeight="1" x14ac:dyDescent="0.2">
      <c r="B31" s="8" t="s">
        <v>35</v>
      </c>
      <c r="C31" s="89"/>
      <c r="D31" s="90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83">
        <v>0</v>
      </c>
      <c r="L31" s="90">
        <v>0</v>
      </c>
      <c r="M31" s="184">
        <v>0</v>
      </c>
      <c r="N31" s="184">
        <v>0</v>
      </c>
      <c r="O31" s="184">
        <v>0</v>
      </c>
      <c r="P31" s="184">
        <f t="shared" si="0"/>
        <v>0</v>
      </c>
    </row>
    <row r="32" spans="2:16" s="120" customFormat="1" ht="15.75" customHeight="1" x14ac:dyDescent="0.2">
      <c r="B32" s="8"/>
      <c r="C32" s="89"/>
      <c r="D32" s="90">
        <v>0</v>
      </c>
      <c r="E32" s="183">
        <v>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83">
        <v>0</v>
      </c>
      <c r="L32" s="90">
        <v>0</v>
      </c>
      <c r="M32" s="184">
        <v>0</v>
      </c>
      <c r="N32" s="184">
        <v>0</v>
      </c>
      <c r="O32" s="184">
        <v>0</v>
      </c>
      <c r="P32" s="184">
        <f t="shared" si="0"/>
        <v>0</v>
      </c>
    </row>
    <row r="33" spans="2:16" s="120" customFormat="1" ht="15.75" customHeight="1" x14ac:dyDescent="0.2">
      <c r="B33" s="8"/>
      <c r="C33" s="89"/>
      <c r="D33" s="90">
        <v>0</v>
      </c>
      <c r="E33" s="183">
        <v>0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183">
        <v>0</v>
      </c>
      <c r="L33" s="90">
        <v>0</v>
      </c>
      <c r="M33" s="184">
        <v>0</v>
      </c>
      <c r="N33" s="184">
        <v>0</v>
      </c>
      <c r="O33" s="184">
        <v>0</v>
      </c>
      <c r="P33" s="184">
        <f t="shared" si="0"/>
        <v>0</v>
      </c>
    </row>
    <row r="34" spans="2:16" s="120" customFormat="1" ht="15.75" customHeight="1" x14ac:dyDescent="0.2">
      <c r="B34" s="8" t="s">
        <v>36</v>
      </c>
      <c r="C34" s="89"/>
      <c r="D34" s="90">
        <v>6.2566670000000002</v>
      </c>
      <c r="E34" s="183">
        <v>0.27</v>
      </c>
      <c r="F34" s="183">
        <v>0.61</v>
      </c>
      <c r="G34" s="183">
        <v>0.83177999999999996</v>
      </c>
      <c r="H34" s="183">
        <v>0.52100000000000002</v>
      </c>
      <c r="I34" s="183">
        <v>0.34200000000000003</v>
      </c>
      <c r="J34" s="183">
        <v>0.78949999999999998</v>
      </c>
      <c r="K34" s="183">
        <v>0</v>
      </c>
      <c r="L34" s="90">
        <v>0.27</v>
      </c>
      <c r="M34" s="184">
        <v>0</v>
      </c>
      <c r="N34" s="184">
        <v>0</v>
      </c>
      <c r="O34" s="184">
        <v>0</v>
      </c>
      <c r="P34" s="184">
        <f t="shared" si="0"/>
        <v>9.8909470000000006</v>
      </c>
    </row>
    <row r="35" spans="2:16" s="120" customFormat="1" ht="15.75" customHeight="1" x14ac:dyDescent="0.2">
      <c r="B35" s="8"/>
      <c r="C35" s="89"/>
      <c r="D35" s="90">
        <v>9.4713840000000005</v>
      </c>
      <c r="E35" s="183">
        <v>0.28000000000000003</v>
      </c>
      <c r="F35" s="183">
        <v>0.86199999999999999</v>
      </c>
      <c r="G35" s="183">
        <v>2.854333</v>
      </c>
      <c r="H35" s="183">
        <v>1.845</v>
      </c>
      <c r="I35" s="183">
        <v>0.63400000000000001</v>
      </c>
      <c r="J35" s="183">
        <v>0.92500000000000004</v>
      </c>
      <c r="K35" s="183">
        <v>0</v>
      </c>
      <c r="L35" s="90">
        <v>0.79</v>
      </c>
      <c r="M35" s="184">
        <v>0</v>
      </c>
      <c r="N35" s="184">
        <v>0</v>
      </c>
      <c r="O35" s="184">
        <v>0.39800000000000002</v>
      </c>
      <c r="P35" s="184">
        <f t="shared" si="0"/>
        <v>18.059716999999999</v>
      </c>
    </row>
    <row r="36" spans="2:16" s="120" customFormat="1" ht="15.75" customHeight="1" x14ac:dyDescent="0.2">
      <c r="B36" s="9"/>
      <c r="C36" s="89"/>
      <c r="D36" s="90">
        <v>9.7385000000000002</v>
      </c>
      <c r="E36" s="183">
        <v>0</v>
      </c>
      <c r="F36" s="183">
        <v>0.52</v>
      </c>
      <c r="G36" s="183">
        <v>1.907</v>
      </c>
      <c r="H36" s="183">
        <v>1.52</v>
      </c>
      <c r="I36" s="183">
        <v>0.82150000000000001</v>
      </c>
      <c r="J36" s="183">
        <v>4.1050000000000004</v>
      </c>
      <c r="K36" s="183">
        <v>0.4</v>
      </c>
      <c r="L36" s="90">
        <v>0.19</v>
      </c>
      <c r="M36" s="184">
        <v>0</v>
      </c>
      <c r="N36" s="184">
        <v>0</v>
      </c>
      <c r="O36" s="184">
        <v>0.47499999999999998</v>
      </c>
      <c r="P36" s="184">
        <f t="shared" si="0"/>
        <v>19.677000000000003</v>
      </c>
    </row>
    <row r="37" spans="2:16" s="120" customFormat="1" ht="15.75" customHeight="1" x14ac:dyDescent="0.2">
      <c r="B37" s="8" t="s">
        <v>37</v>
      </c>
      <c r="C37" s="89"/>
      <c r="D37" s="90">
        <v>1.8288880000000001</v>
      </c>
      <c r="E37" s="183">
        <v>0</v>
      </c>
      <c r="F37" s="183">
        <v>0</v>
      </c>
      <c r="G37" s="183">
        <v>0</v>
      </c>
      <c r="H37" s="183">
        <v>0</v>
      </c>
      <c r="I37" s="183">
        <v>0</v>
      </c>
      <c r="J37" s="183">
        <v>5.7500000000000002E-2</v>
      </c>
      <c r="K37" s="183">
        <v>0</v>
      </c>
      <c r="L37" s="90">
        <v>0</v>
      </c>
      <c r="M37" s="184">
        <v>0</v>
      </c>
      <c r="N37" s="184">
        <v>0</v>
      </c>
      <c r="O37" s="184">
        <v>0</v>
      </c>
      <c r="P37" s="184">
        <f t="shared" si="0"/>
        <v>1.8863880000000002</v>
      </c>
    </row>
    <row r="38" spans="2:16" s="120" customFormat="1" ht="15.75" customHeight="1" x14ac:dyDescent="0.2">
      <c r="B38" s="8"/>
      <c r="C38" s="89"/>
      <c r="D38" s="90">
        <v>2.2025000000000001</v>
      </c>
      <c r="E38" s="183">
        <v>0</v>
      </c>
      <c r="F38" s="183">
        <v>0</v>
      </c>
      <c r="G38" s="183">
        <v>0</v>
      </c>
      <c r="H38" s="183">
        <v>0</v>
      </c>
      <c r="I38" s="183">
        <v>0</v>
      </c>
      <c r="J38" s="183">
        <v>0.55500000000000005</v>
      </c>
      <c r="K38" s="183">
        <v>0</v>
      </c>
      <c r="L38" s="90">
        <v>0</v>
      </c>
      <c r="M38" s="184">
        <v>0</v>
      </c>
      <c r="N38" s="184">
        <v>0</v>
      </c>
      <c r="O38" s="184">
        <v>0</v>
      </c>
      <c r="P38" s="184">
        <f t="shared" si="0"/>
        <v>2.7575000000000003</v>
      </c>
    </row>
    <row r="39" spans="2:16" s="120" customFormat="1" ht="15.75" customHeight="1" x14ac:dyDescent="0.2">
      <c r="B39" s="8"/>
      <c r="C39" s="89"/>
      <c r="D39" s="90">
        <v>1.2183330000000001</v>
      </c>
      <c r="E39" s="183">
        <v>0</v>
      </c>
      <c r="F39" s="183">
        <v>0</v>
      </c>
      <c r="G39" s="183">
        <v>0</v>
      </c>
      <c r="H39" s="183">
        <v>0.18</v>
      </c>
      <c r="I39" s="183">
        <v>0</v>
      </c>
      <c r="J39" s="183">
        <v>0.14000000000000001</v>
      </c>
      <c r="K39" s="183">
        <v>0</v>
      </c>
      <c r="L39" s="90">
        <v>0</v>
      </c>
      <c r="M39" s="184">
        <v>0</v>
      </c>
      <c r="N39" s="184">
        <v>0</v>
      </c>
      <c r="O39" s="184">
        <v>0</v>
      </c>
      <c r="P39" s="184">
        <f t="shared" si="0"/>
        <v>1.5383330000000002</v>
      </c>
    </row>
    <row r="40" spans="2:16" s="120" customFormat="1" ht="15.75" customHeight="1" x14ac:dyDescent="0.2">
      <c r="B40" s="182" t="s">
        <v>103</v>
      </c>
      <c r="C40" s="31"/>
      <c r="D40" s="90">
        <v>5.3293879999999998</v>
      </c>
      <c r="E40" s="183">
        <v>0</v>
      </c>
      <c r="F40" s="183">
        <v>0</v>
      </c>
      <c r="G40" s="183">
        <v>0.57999999999999996</v>
      </c>
      <c r="H40" s="183">
        <v>0</v>
      </c>
      <c r="I40" s="183">
        <v>0</v>
      </c>
      <c r="J40" s="183">
        <v>0.47</v>
      </c>
      <c r="K40" s="183">
        <v>0</v>
      </c>
      <c r="L40" s="90">
        <v>0</v>
      </c>
      <c r="M40" s="184">
        <v>0</v>
      </c>
      <c r="N40" s="184">
        <v>0</v>
      </c>
      <c r="O40" s="184">
        <v>0</v>
      </c>
      <c r="P40" s="184">
        <f t="shared" si="0"/>
        <v>6.3793879999999996</v>
      </c>
    </row>
    <row r="41" spans="2:16" s="120" customFormat="1" ht="15.75" customHeight="1" x14ac:dyDescent="0.2">
      <c r="B41" s="8"/>
      <c r="C41" s="31"/>
      <c r="D41" s="90">
        <v>4.3220000000000001</v>
      </c>
      <c r="E41" s="183">
        <v>0</v>
      </c>
      <c r="F41" s="183">
        <v>0</v>
      </c>
      <c r="G41" s="183">
        <v>1.43</v>
      </c>
      <c r="H41" s="183">
        <v>0</v>
      </c>
      <c r="I41" s="183">
        <v>0</v>
      </c>
      <c r="J41" s="183">
        <v>0.83</v>
      </c>
      <c r="K41" s="183">
        <v>0</v>
      </c>
      <c r="L41" s="90">
        <v>0</v>
      </c>
      <c r="M41" s="184">
        <v>0</v>
      </c>
      <c r="N41" s="184">
        <v>0</v>
      </c>
      <c r="O41" s="184">
        <v>0</v>
      </c>
      <c r="P41" s="184">
        <f t="shared" si="0"/>
        <v>6.5819999999999999</v>
      </c>
    </row>
    <row r="42" spans="2:16" s="120" customFormat="1" ht="15.75" customHeight="1" x14ac:dyDescent="0.2">
      <c r="B42" s="8"/>
      <c r="C42" s="31"/>
      <c r="D42" s="90">
        <v>2.9809999999999999</v>
      </c>
      <c r="E42" s="183">
        <v>0</v>
      </c>
      <c r="F42" s="183">
        <v>0</v>
      </c>
      <c r="G42" s="183">
        <v>0.84</v>
      </c>
      <c r="H42" s="183">
        <v>0</v>
      </c>
      <c r="I42" s="183">
        <v>0</v>
      </c>
      <c r="J42" s="183">
        <v>0</v>
      </c>
      <c r="K42" s="183">
        <v>0</v>
      </c>
      <c r="L42" s="90">
        <v>0</v>
      </c>
      <c r="M42" s="184">
        <v>0</v>
      </c>
      <c r="N42" s="184">
        <v>0</v>
      </c>
      <c r="O42" s="184">
        <v>0</v>
      </c>
      <c r="P42" s="184">
        <f t="shared" si="0"/>
        <v>3.8209999999999997</v>
      </c>
    </row>
    <row r="43" spans="2:16" s="120" customFormat="1" ht="15.75" customHeight="1" x14ac:dyDescent="0.2">
      <c r="B43" s="18" t="s">
        <v>38</v>
      </c>
      <c r="C43" s="89"/>
      <c r="D43" s="90">
        <v>0</v>
      </c>
      <c r="E43" s="183">
        <v>0</v>
      </c>
      <c r="F43" s="183">
        <v>0</v>
      </c>
      <c r="G43" s="183">
        <v>0</v>
      </c>
      <c r="H43" s="183">
        <v>0</v>
      </c>
      <c r="I43" s="183">
        <v>30</v>
      </c>
      <c r="J43" s="183">
        <v>0</v>
      </c>
      <c r="K43" s="183">
        <v>0</v>
      </c>
      <c r="L43" s="90">
        <v>0</v>
      </c>
      <c r="M43" s="184">
        <v>0</v>
      </c>
      <c r="N43" s="184">
        <v>0</v>
      </c>
      <c r="O43" s="184">
        <v>0</v>
      </c>
      <c r="P43" s="184">
        <f t="shared" si="0"/>
        <v>30</v>
      </c>
    </row>
    <row r="44" spans="2:16" s="120" customFormat="1" ht="15.75" customHeight="1" x14ac:dyDescent="0.2">
      <c r="B44" s="9"/>
      <c r="C44" s="30"/>
      <c r="D44" s="90">
        <v>0</v>
      </c>
      <c r="E44" s="183">
        <v>10</v>
      </c>
      <c r="F44" s="183">
        <v>0</v>
      </c>
      <c r="G44" s="183">
        <v>0</v>
      </c>
      <c r="H44" s="183">
        <v>0</v>
      </c>
      <c r="I44" s="183">
        <v>0</v>
      </c>
      <c r="J44" s="183">
        <v>0</v>
      </c>
      <c r="K44" s="183">
        <v>0</v>
      </c>
      <c r="L44" s="90">
        <v>0</v>
      </c>
      <c r="M44" s="184">
        <v>0</v>
      </c>
      <c r="N44" s="184">
        <v>0</v>
      </c>
      <c r="O44" s="184">
        <v>0</v>
      </c>
      <c r="P44" s="184">
        <f t="shared" si="0"/>
        <v>10</v>
      </c>
    </row>
    <row r="45" spans="2:16" s="120" customFormat="1" ht="15.75" customHeight="1" x14ac:dyDescent="0.2">
      <c r="B45" s="8"/>
      <c r="C45" s="30"/>
      <c r="D45" s="90">
        <v>0</v>
      </c>
      <c r="E45" s="183">
        <v>0</v>
      </c>
      <c r="F45" s="183">
        <v>0</v>
      </c>
      <c r="G45" s="183">
        <v>0</v>
      </c>
      <c r="H45" s="183">
        <v>0</v>
      </c>
      <c r="I45" s="183">
        <v>0</v>
      </c>
      <c r="J45" s="183">
        <v>0</v>
      </c>
      <c r="K45" s="183">
        <v>0</v>
      </c>
      <c r="L45" s="90">
        <v>0</v>
      </c>
      <c r="M45" s="184">
        <v>0</v>
      </c>
      <c r="N45" s="184">
        <v>0</v>
      </c>
      <c r="O45" s="184">
        <v>0</v>
      </c>
      <c r="P45" s="184">
        <f t="shared" si="0"/>
        <v>0</v>
      </c>
    </row>
    <row r="46" spans="2:16" s="120" customFormat="1" ht="15.75" customHeight="1" x14ac:dyDescent="0.2">
      <c r="B46" s="8" t="s">
        <v>39</v>
      </c>
      <c r="C46" s="30"/>
      <c r="D46" s="90">
        <v>0</v>
      </c>
      <c r="E46" s="183">
        <v>0</v>
      </c>
      <c r="F46" s="183">
        <v>0</v>
      </c>
      <c r="G46" s="183">
        <v>0</v>
      </c>
      <c r="H46" s="183">
        <v>0</v>
      </c>
      <c r="I46" s="183">
        <v>0</v>
      </c>
      <c r="J46" s="183">
        <v>0</v>
      </c>
      <c r="K46" s="183">
        <v>0</v>
      </c>
      <c r="L46" s="90">
        <v>0</v>
      </c>
      <c r="M46" s="184">
        <v>0</v>
      </c>
      <c r="N46" s="184">
        <v>0</v>
      </c>
      <c r="O46" s="184">
        <v>0</v>
      </c>
      <c r="P46" s="184">
        <f t="shared" si="0"/>
        <v>0</v>
      </c>
    </row>
    <row r="47" spans="2:16" s="120" customFormat="1" ht="15.75" customHeight="1" x14ac:dyDescent="0.2">
      <c r="B47" s="19"/>
      <c r="C47" s="91"/>
      <c r="D47" s="90">
        <v>0</v>
      </c>
      <c r="E47" s="183">
        <v>0</v>
      </c>
      <c r="F47" s="183">
        <v>0</v>
      </c>
      <c r="G47" s="183">
        <v>0</v>
      </c>
      <c r="H47" s="183">
        <v>0</v>
      </c>
      <c r="I47" s="183">
        <v>0</v>
      </c>
      <c r="J47" s="183">
        <v>0</v>
      </c>
      <c r="K47" s="183">
        <v>0</v>
      </c>
      <c r="L47" s="90">
        <v>0</v>
      </c>
      <c r="M47" s="184">
        <v>0</v>
      </c>
      <c r="N47" s="184">
        <v>0</v>
      </c>
      <c r="O47" s="184">
        <v>0</v>
      </c>
      <c r="P47" s="184">
        <f t="shared" si="0"/>
        <v>0</v>
      </c>
    </row>
    <row r="48" spans="2:16" s="120" customFormat="1" ht="15.75" customHeight="1" x14ac:dyDescent="0.2">
      <c r="B48" s="8"/>
      <c r="C48" s="91"/>
      <c r="D48" s="90">
        <v>6.3308629999999999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3">
        <v>0</v>
      </c>
      <c r="L48" s="90">
        <v>0</v>
      </c>
      <c r="M48" s="184">
        <v>0</v>
      </c>
      <c r="N48" s="184">
        <v>0</v>
      </c>
      <c r="O48" s="184">
        <v>0</v>
      </c>
      <c r="P48" s="184">
        <f t="shared" si="0"/>
        <v>6.3308629999999999</v>
      </c>
    </row>
    <row r="49" spans="2:16" s="120" customFormat="1" ht="15.75" customHeight="1" x14ac:dyDescent="0.2">
      <c r="B49" s="182" t="s">
        <v>87</v>
      </c>
      <c r="C49" s="91"/>
      <c r="D49" s="90">
        <v>0.38</v>
      </c>
      <c r="E49" s="183">
        <v>0</v>
      </c>
      <c r="F49" s="183">
        <v>0</v>
      </c>
      <c r="G49" s="183">
        <v>0</v>
      </c>
      <c r="H49" s="183">
        <v>0</v>
      </c>
      <c r="I49" s="183">
        <v>0</v>
      </c>
      <c r="J49" s="183">
        <v>0</v>
      </c>
      <c r="K49" s="183">
        <v>0</v>
      </c>
      <c r="L49" s="90">
        <v>0</v>
      </c>
      <c r="M49" s="184">
        <v>0</v>
      </c>
      <c r="N49" s="184">
        <v>0</v>
      </c>
      <c r="O49" s="184">
        <v>0</v>
      </c>
      <c r="P49" s="184">
        <f t="shared" si="0"/>
        <v>0.38</v>
      </c>
    </row>
    <row r="50" spans="2:16" s="120" customFormat="1" ht="15.75" customHeight="1" x14ac:dyDescent="0.2">
      <c r="B50" s="8"/>
      <c r="C50" s="30"/>
      <c r="D50" s="90">
        <v>3.6194999999999999</v>
      </c>
      <c r="E50" s="183">
        <v>0</v>
      </c>
      <c r="F50" s="183">
        <v>0</v>
      </c>
      <c r="G50" s="183">
        <v>0</v>
      </c>
      <c r="H50" s="183">
        <v>0</v>
      </c>
      <c r="I50" s="183">
        <v>0.54800000000000004</v>
      </c>
      <c r="J50" s="183">
        <v>0.83784000000000003</v>
      </c>
      <c r="K50" s="183">
        <v>0</v>
      </c>
      <c r="L50" s="90">
        <v>0</v>
      </c>
      <c r="M50" s="184">
        <v>0</v>
      </c>
      <c r="N50" s="184">
        <v>0</v>
      </c>
      <c r="O50" s="184">
        <v>0</v>
      </c>
      <c r="P50" s="184">
        <f t="shared" si="0"/>
        <v>5.0053400000000003</v>
      </c>
    </row>
    <row r="51" spans="2:16" s="120" customFormat="1" ht="15.75" customHeight="1" x14ac:dyDescent="0.2">
      <c r="B51" s="8"/>
      <c r="C51" s="30"/>
      <c r="D51" s="90">
        <v>5.7275</v>
      </c>
      <c r="E51" s="183">
        <v>0</v>
      </c>
      <c r="F51" s="183">
        <v>0</v>
      </c>
      <c r="G51" s="183">
        <v>3.2009850000000002</v>
      </c>
      <c r="H51" s="183">
        <v>0</v>
      </c>
      <c r="I51" s="183">
        <v>0</v>
      </c>
      <c r="J51" s="183">
        <v>0</v>
      </c>
      <c r="K51" s="183">
        <v>0</v>
      </c>
      <c r="L51" s="90">
        <v>0</v>
      </c>
      <c r="M51" s="184">
        <v>0</v>
      </c>
      <c r="N51" s="184">
        <v>0</v>
      </c>
      <c r="O51" s="184">
        <v>0</v>
      </c>
      <c r="P51" s="184">
        <f t="shared" si="0"/>
        <v>8.9284850000000002</v>
      </c>
    </row>
    <row r="52" spans="2:16" s="120" customFormat="1" ht="15.75" customHeight="1" x14ac:dyDescent="0.2">
      <c r="B52" s="182" t="s">
        <v>88</v>
      </c>
      <c r="C52" s="30"/>
      <c r="D52" s="90">
        <v>0</v>
      </c>
      <c r="E52" s="183">
        <v>0</v>
      </c>
      <c r="F52" s="183">
        <v>0</v>
      </c>
      <c r="G52" s="183">
        <v>0</v>
      </c>
      <c r="H52" s="183">
        <v>0</v>
      </c>
      <c r="I52" s="183">
        <v>0</v>
      </c>
      <c r="J52" s="183">
        <v>0</v>
      </c>
      <c r="K52" s="183">
        <v>1.4</v>
      </c>
      <c r="L52" s="90">
        <v>0</v>
      </c>
      <c r="M52" s="184">
        <v>0</v>
      </c>
      <c r="N52" s="184">
        <v>0</v>
      </c>
      <c r="O52" s="184">
        <v>0</v>
      </c>
      <c r="P52" s="184">
        <f t="shared" si="0"/>
        <v>1.4</v>
      </c>
    </row>
    <row r="53" spans="2:16" s="120" customFormat="1" ht="15.75" customHeight="1" x14ac:dyDescent="0.2">
      <c r="B53" s="8"/>
      <c r="C53" s="30"/>
      <c r="D53" s="183">
        <v>0</v>
      </c>
      <c r="E53" s="183">
        <v>0</v>
      </c>
      <c r="F53" s="183">
        <v>0</v>
      </c>
      <c r="G53" s="183">
        <v>0</v>
      </c>
      <c r="H53" s="183">
        <v>0</v>
      </c>
      <c r="I53" s="183">
        <v>0</v>
      </c>
      <c r="J53" s="183">
        <v>0</v>
      </c>
      <c r="K53" s="90">
        <v>0</v>
      </c>
      <c r="L53" s="90">
        <v>0</v>
      </c>
      <c r="M53" s="184">
        <v>0</v>
      </c>
      <c r="N53" s="184">
        <v>0</v>
      </c>
      <c r="O53" s="184">
        <v>0</v>
      </c>
      <c r="P53" s="184">
        <f t="shared" si="0"/>
        <v>0</v>
      </c>
    </row>
    <row r="54" spans="2:16" s="120" customFormat="1" ht="15.75" customHeight="1" x14ac:dyDescent="0.2">
      <c r="B54" s="8"/>
      <c r="C54" s="30"/>
      <c r="D54" s="183">
        <v>16.190000000000001</v>
      </c>
      <c r="E54" s="183">
        <v>0</v>
      </c>
      <c r="F54" s="183">
        <v>0</v>
      </c>
      <c r="G54" s="183">
        <v>0</v>
      </c>
      <c r="H54" s="183">
        <v>0</v>
      </c>
      <c r="I54" s="183">
        <v>0</v>
      </c>
      <c r="J54" s="183">
        <v>0</v>
      </c>
      <c r="K54" s="90">
        <v>0</v>
      </c>
      <c r="L54" s="90">
        <v>0</v>
      </c>
      <c r="M54" s="184">
        <v>0</v>
      </c>
      <c r="N54" s="184">
        <v>0</v>
      </c>
      <c r="O54" s="184">
        <v>0</v>
      </c>
      <c r="P54" s="184">
        <f t="shared" si="0"/>
        <v>16.190000000000001</v>
      </c>
    </row>
    <row r="55" spans="2:16" s="120" customFormat="1" ht="15.75" customHeight="1" x14ac:dyDescent="0.2">
      <c r="B55" s="8" t="s">
        <v>5</v>
      </c>
      <c r="C55" s="30"/>
      <c r="D55" s="183">
        <v>0.59</v>
      </c>
      <c r="E55" s="183">
        <v>0</v>
      </c>
      <c r="F55" s="183">
        <v>7.5</v>
      </c>
      <c r="G55" s="183">
        <v>0</v>
      </c>
      <c r="H55" s="183">
        <v>0</v>
      </c>
      <c r="I55" s="183">
        <v>0</v>
      </c>
      <c r="J55" s="183">
        <v>0</v>
      </c>
      <c r="K55" s="90">
        <v>0</v>
      </c>
      <c r="L55" s="90">
        <v>0</v>
      </c>
      <c r="M55" s="184">
        <v>0</v>
      </c>
      <c r="N55" s="184">
        <v>0</v>
      </c>
      <c r="O55" s="184">
        <v>0</v>
      </c>
      <c r="P55" s="184">
        <f t="shared" si="0"/>
        <v>8.09</v>
      </c>
    </row>
    <row r="56" spans="2:16" s="120" customFormat="1" ht="15.75" customHeight="1" x14ac:dyDescent="0.2">
      <c r="B56" s="8"/>
      <c r="C56" s="30"/>
      <c r="D56" s="183">
        <v>0</v>
      </c>
      <c r="E56" s="183">
        <v>0</v>
      </c>
      <c r="F56" s="183">
        <v>0</v>
      </c>
      <c r="G56" s="183">
        <v>0</v>
      </c>
      <c r="H56" s="183">
        <v>0</v>
      </c>
      <c r="I56" s="183">
        <v>0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83">
        <v>0</v>
      </c>
      <c r="P56" s="184">
        <f t="shared" si="0"/>
        <v>0</v>
      </c>
    </row>
    <row r="57" spans="2:16" s="120" customFormat="1" ht="15.75" customHeight="1" x14ac:dyDescent="0.2">
      <c r="B57" s="8"/>
      <c r="C57" s="30"/>
      <c r="D57" s="183">
        <v>5.4999999999999997E-3</v>
      </c>
      <c r="E57" s="183">
        <v>0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4">
        <f t="shared" si="0"/>
        <v>5.4999999999999997E-3</v>
      </c>
    </row>
    <row r="58" spans="2:16" s="120" customFormat="1" ht="15.75" customHeight="1" x14ac:dyDescent="0.2">
      <c r="B58" s="6" t="s">
        <v>6</v>
      </c>
      <c r="C58" s="30"/>
      <c r="D58" s="92">
        <f>D10+D13+D16+D19+D22+D25+D28+D31+D34+D37+D40+D43+D46+D49+D52+D55</f>
        <v>134.66440299999999</v>
      </c>
      <c r="E58" s="92">
        <f t="shared" ref="E58:P60" si="1">E10+E13+E16+E19+E22+E25+E28+E31+E34+E37+E40+E43+E46+E49+E52+E55</f>
        <v>3.8232500000000003</v>
      </c>
      <c r="F58" s="92">
        <f t="shared" si="1"/>
        <v>66.378094000000004</v>
      </c>
      <c r="G58" s="92">
        <f t="shared" si="1"/>
        <v>63.845112999999998</v>
      </c>
      <c r="H58" s="92">
        <f t="shared" si="1"/>
        <v>10.354027</v>
      </c>
      <c r="I58" s="92">
        <f t="shared" si="1"/>
        <v>49.200333000000001</v>
      </c>
      <c r="J58" s="92">
        <f t="shared" si="1"/>
        <v>45.654804999999996</v>
      </c>
      <c r="K58" s="92">
        <f t="shared" si="1"/>
        <v>6.9113330000000008</v>
      </c>
      <c r="L58" s="92">
        <f t="shared" si="1"/>
        <v>4.689667</v>
      </c>
      <c r="M58" s="92">
        <f t="shared" si="1"/>
        <v>15.689334000000001</v>
      </c>
      <c r="N58" s="92">
        <f t="shared" si="1"/>
        <v>4.9933329999999998</v>
      </c>
      <c r="O58" s="92">
        <f t="shared" ref="O58" si="2">O10+O13+O16+O19+O22+O25+O28+O31+O34+O37+O40+O43+O46+O49+O52+O55</f>
        <v>0</v>
      </c>
      <c r="P58" s="92">
        <f t="shared" si="1"/>
        <v>406.20369199999988</v>
      </c>
    </row>
    <row r="59" spans="2:16" s="120" customFormat="1" ht="15.75" customHeight="1" x14ac:dyDescent="0.2">
      <c r="B59" s="30"/>
      <c r="C59" s="30"/>
      <c r="D59" s="92">
        <f>D11+D14+D17+D20+D23+D26+D29+D32+D35+D38+D41+D44+D47+D50+D53+D56</f>
        <v>114.42289900000002</v>
      </c>
      <c r="E59" s="92">
        <f t="shared" si="1"/>
        <v>18.14</v>
      </c>
      <c r="F59" s="92">
        <f t="shared" si="1"/>
        <v>53.677796999999998</v>
      </c>
      <c r="G59" s="92">
        <f t="shared" si="1"/>
        <v>59.390991</v>
      </c>
      <c r="H59" s="92">
        <f t="shared" si="1"/>
        <v>5.5250000000000004</v>
      </c>
      <c r="I59" s="92">
        <f t="shared" si="1"/>
        <v>20.143999999999998</v>
      </c>
      <c r="J59" s="92">
        <f t="shared" si="1"/>
        <v>28.879895000000001</v>
      </c>
      <c r="K59" s="92">
        <f t="shared" si="1"/>
        <v>4.047167</v>
      </c>
      <c r="L59" s="92">
        <f t="shared" si="1"/>
        <v>2.4465000000000003</v>
      </c>
      <c r="M59" s="92">
        <f t="shared" si="1"/>
        <v>5.5950420000000003</v>
      </c>
      <c r="N59" s="92">
        <f t="shared" si="1"/>
        <v>5.8437140000000003</v>
      </c>
      <c r="O59" s="92">
        <f t="shared" ref="O59" si="3">O11+O14+O17+O20+O23+O26+O29+O32+O35+O38+O41+O44+O47+O50+O53+O56</f>
        <v>14.561831</v>
      </c>
      <c r="P59" s="92">
        <f t="shared" si="1"/>
        <v>332.67483599999997</v>
      </c>
    </row>
    <row r="60" spans="2:16" s="120" customFormat="1" ht="15.75" customHeight="1" x14ac:dyDescent="0.2">
      <c r="B60" s="30"/>
      <c r="C60" s="30"/>
      <c r="D60" s="92">
        <f>D12+D15+D18+D21+D24+D27+D30+D33+D36+D39+D42+D45+D48+D51+D54+D57</f>
        <v>172.75422499999996</v>
      </c>
      <c r="E60" s="92">
        <f t="shared" si="1"/>
        <v>7.4026670000000001</v>
      </c>
      <c r="F60" s="92">
        <f t="shared" si="1"/>
        <v>62.005012999999998</v>
      </c>
      <c r="G60" s="92">
        <f t="shared" si="1"/>
        <v>65.267635000000013</v>
      </c>
      <c r="H60" s="92">
        <f t="shared" si="1"/>
        <v>11.232832999999999</v>
      </c>
      <c r="I60" s="92">
        <f t="shared" si="1"/>
        <v>32.624164</v>
      </c>
      <c r="J60" s="92">
        <f t="shared" si="1"/>
        <v>57.322982999999994</v>
      </c>
      <c r="K60" s="92">
        <f t="shared" si="1"/>
        <v>1.157667</v>
      </c>
      <c r="L60" s="92">
        <f t="shared" si="1"/>
        <v>4.7794010000000009</v>
      </c>
      <c r="M60" s="92">
        <f t="shared" si="1"/>
        <v>7.6862459999999997</v>
      </c>
      <c r="N60" s="92">
        <f t="shared" si="1"/>
        <v>6.7826659999999999</v>
      </c>
      <c r="O60" s="92">
        <f t="shared" ref="O60" si="4">O12+O15+O18+O21+O24+O27+O30+O33+O36+O39+O42+O45+O48+O51+O54+O57</f>
        <v>17.295099</v>
      </c>
      <c r="P60" s="92">
        <f t="shared" si="1"/>
        <v>446.31059900000014</v>
      </c>
    </row>
    <row r="61" spans="2:16" ht="17.25" customHeight="1" x14ac:dyDescent="0.2"/>
    <row r="62" spans="2:16" ht="13.5" customHeight="1" x14ac:dyDescent="0.2"/>
    <row r="63" spans="2:16" ht="13.5" customHeight="1" x14ac:dyDescent="0.2"/>
    <row r="64" spans="2:16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</sheetData>
  <mergeCells count="15">
    <mergeCell ref="N7:N8"/>
    <mergeCell ref="P7:P8"/>
    <mergeCell ref="G7:G8"/>
    <mergeCell ref="H7:H8"/>
    <mergeCell ref="I7:I8"/>
    <mergeCell ref="J7:J8"/>
    <mergeCell ref="K7:K8"/>
    <mergeCell ref="L7:L8"/>
    <mergeCell ref="M7:M8"/>
    <mergeCell ref="O7:O8"/>
    <mergeCell ref="B7:B8"/>
    <mergeCell ref="C7:C8"/>
    <mergeCell ref="D7:D8"/>
    <mergeCell ref="E7:E8"/>
    <mergeCell ref="F7:F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3:R442"/>
  <sheetViews>
    <sheetView zoomScaleNormal="100" workbookViewId="0">
      <selection activeCell="B6" sqref="B6:C7"/>
    </sheetView>
  </sheetViews>
  <sheetFormatPr defaultColWidth="10.85546875" defaultRowHeight="12.75" x14ac:dyDescent="0.2"/>
  <cols>
    <col min="1" max="1" width="10.85546875" style="42"/>
    <col min="2" max="2" width="24.140625" style="43" customWidth="1"/>
    <col min="3" max="16" width="13.28515625" style="42" customWidth="1"/>
    <col min="17" max="16384" width="10.85546875" style="42"/>
  </cols>
  <sheetData>
    <row r="3" spans="2:18" ht="12.75" customHeight="1" x14ac:dyDescent="0.2">
      <c r="B3" s="41" t="s">
        <v>82</v>
      </c>
    </row>
    <row r="4" spans="2:18" ht="12.75" customHeight="1" x14ac:dyDescent="0.2">
      <c r="B4" s="41" t="s">
        <v>41</v>
      </c>
    </row>
    <row r="5" spans="2:18" ht="12.75" customHeight="1" x14ac:dyDescent="0.2"/>
    <row r="6" spans="2:18" s="44" customFormat="1" ht="24.75" customHeight="1" x14ac:dyDescent="0.2">
      <c r="B6" s="204" t="s">
        <v>113</v>
      </c>
      <c r="C6" s="206" t="s">
        <v>112</v>
      </c>
      <c r="D6" s="206" t="s">
        <v>46</v>
      </c>
      <c r="E6" s="206" t="s">
        <v>47</v>
      </c>
      <c r="F6" s="206" t="s">
        <v>48</v>
      </c>
      <c r="G6" s="206" t="s">
        <v>49</v>
      </c>
      <c r="H6" s="206" t="s">
        <v>50</v>
      </c>
      <c r="I6" s="206" t="s">
        <v>57</v>
      </c>
      <c r="J6" s="206" t="s">
        <v>52</v>
      </c>
      <c r="K6" s="206" t="s">
        <v>53</v>
      </c>
      <c r="L6" s="206" t="s">
        <v>54</v>
      </c>
      <c r="M6" s="206" t="s">
        <v>55</v>
      </c>
      <c r="N6" s="206" t="s">
        <v>71</v>
      </c>
      <c r="O6" s="206" t="s">
        <v>109</v>
      </c>
      <c r="P6" s="206" t="s">
        <v>6</v>
      </c>
    </row>
    <row r="7" spans="2:18" s="44" customFormat="1" ht="24.75" customHeight="1" x14ac:dyDescent="0.2">
      <c r="B7" s="205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2:18" s="44" customFormat="1" x14ac:dyDescent="0.2">
      <c r="B8" s="16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 spans="2:18" s="47" customFormat="1" ht="12.75" customHeight="1" x14ac:dyDescent="0.2">
      <c r="B9" s="77" t="s">
        <v>15</v>
      </c>
      <c r="C9" s="12" t="s">
        <v>104</v>
      </c>
      <c r="D9" s="82">
        <v>7</v>
      </c>
      <c r="E9" s="83">
        <v>0</v>
      </c>
      <c r="F9" s="83">
        <v>5</v>
      </c>
      <c r="G9" s="83">
        <v>11</v>
      </c>
      <c r="H9" s="82">
        <v>0</v>
      </c>
      <c r="I9" s="83">
        <v>0</v>
      </c>
      <c r="J9" s="83">
        <v>4</v>
      </c>
      <c r="K9" s="84">
        <v>0</v>
      </c>
      <c r="L9" s="84">
        <v>0</v>
      </c>
      <c r="M9" s="82">
        <v>0</v>
      </c>
      <c r="N9" s="82">
        <v>0</v>
      </c>
      <c r="O9" s="82">
        <v>0</v>
      </c>
      <c r="P9" s="74">
        <f>SUM(D9:O9)</f>
        <v>27</v>
      </c>
      <c r="R9" s="85"/>
    </row>
    <row r="10" spans="2:18" s="47" customFormat="1" ht="12.75" customHeight="1" x14ac:dyDescent="0.2">
      <c r="B10" s="79"/>
      <c r="C10" s="12" t="s">
        <v>105</v>
      </c>
      <c r="D10" s="83">
        <v>0</v>
      </c>
      <c r="E10" s="82">
        <v>0</v>
      </c>
      <c r="F10" s="82">
        <v>7</v>
      </c>
      <c r="G10" s="83">
        <v>29</v>
      </c>
      <c r="H10" s="82">
        <v>0</v>
      </c>
      <c r="I10" s="82">
        <v>0</v>
      </c>
      <c r="J10" s="83">
        <v>4</v>
      </c>
      <c r="K10" s="84">
        <v>0</v>
      </c>
      <c r="L10" s="84">
        <v>0</v>
      </c>
      <c r="M10" s="82">
        <v>0</v>
      </c>
      <c r="N10" s="82">
        <v>1</v>
      </c>
      <c r="O10" s="82">
        <v>0</v>
      </c>
      <c r="P10" s="74">
        <f t="shared" ref="P10:P29" si="0">SUM(D10:O10)</f>
        <v>41</v>
      </c>
      <c r="R10" s="85"/>
    </row>
    <row r="11" spans="2:18" ht="12.75" customHeight="1" x14ac:dyDescent="0.2">
      <c r="C11" s="13" t="s">
        <v>106</v>
      </c>
      <c r="D11" s="83">
        <v>1</v>
      </c>
      <c r="E11" s="82">
        <v>1</v>
      </c>
      <c r="F11" s="83">
        <v>15</v>
      </c>
      <c r="G11" s="83">
        <v>19</v>
      </c>
      <c r="H11" s="82">
        <v>0</v>
      </c>
      <c r="I11" s="83">
        <v>1</v>
      </c>
      <c r="J11" s="83">
        <v>3</v>
      </c>
      <c r="K11" s="84">
        <v>0</v>
      </c>
      <c r="L11" s="84">
        <v>0</v>
      </c>
      <c r="M11" s="82">
        <v>0</v>
      </c>
      <c r="N11" s="82">
        <v>0</v>
      </c>
      <c r="O11" s="82">
        <v>0</v>
      </c>
      <c r="P11" s="74">
        <f t="shared" si="0"/>
        <v>40</v>
      </c>
      <c r="R11" s="85"/>
    </row>
    <row r="12" spans="2:18" ht="12.75" customHeight="1" x14ac:dyDescent="0.2">
      <c r="B12" s="77" t="s">
        <v>59</v>
      </c>
      <c r="C12" s="57"/>
      <c r="D12" s="83">
        <v>0</v>
      </c>
      <c r="E12" s="82">
        <v>0</v>
      </c>
      <c r="F12" s="83">
        <v>11</v>
      </c>
      <c r="G12" s="83">
        <v>2</v>
      </c>
      <c r="H12" s="82">
        <v>0</v>
      </c>
      <c r="I12" s="82">
        <v>0</v>
      </c>
      <c r="J12" s="82">
        <v>0</v>
      </c>
      <c r="K12" s="84">
        <v>0</v>
      </c>
      <c r="L12" s="84">
        <v>0</v>
      </c>
      <c r="M12" s="82">
        <v>5</v>
      </c>
      <c r="N12" s="82">
        <v>0</v>
      </c>
      <c r="O12" s="82">
        <v>0</v>
      </c>
      <c r="P12" s="74">
        <f t="shared" si="0"/>
        <v>18</v>
      </c>
      <c r="R12" s="85"/>
    </row>
    <row r="13" spans="2:18" ht="12.75" customHeight="1" x14ac:dyDescent="0.2">
      <c r="B13" s="77"/>
      <c r="C13" s="57"/>
      <c r="D13" s="83">
        <v>2</v>
      </c>
      <c r="E13" s="82">
        <v>0</v>
      </c>
      <c r="F13" s="83">
        <v>13</v>
      </c>
      <c r="G13" s="83">
        <v>3</v>
      </c>
      <c r="H13" s="82">
        <v>0</v>
      </c>
      <c r="I13" s="82">
        <v>0</v>
      </c>
      <c r="J13" s="82">
        <v>0</v>
      </c>
      <c r="K13" s="84">
        <v>0</v>
      </c>
      <c r="L13" s="84">
        <v>0</v>
      </c>
      <c r="M13" s="82">
        <v>0</v>
      </c>
      <c r="N13" s="82">
        <v>0</v>
      </c>
      <c r="O13" s="82">
        <v>0</v>
      </c>
      <c r="P13" s="74">
        <f t="shared" si="0"/>
        <v>18</v>
      </c>
      <c r="R13" s="85"/>
    </row>
    <row r="14" spans="2:18" ht="12.75" customHeight="1" x14ac:dyDescent="0.2">
      <c r="B14" s="77"/>
      <c r="C14" s="57"/>
      <c r="D14" s="83">
        <v>9</v>
      </c>
      <c r="E14" s="82">
        <v>0</v>
      </c>
      <c r="F14" s="83">
        <v>13</v>
      </c>
      <c r="G14" s="83">
        <v>2</v>
      </c>
      <c r="H14" s="82">
        <v>1</v>
      </c>
      <c r="I14" s="82">
        <v>0</v>
      </c>
      <c r="J14" s="82">
        <v>0</v>
      </c>
      <c r="K14" s="84">
        <v>0</v>
      </c>
      <c r="L14" s="84">
        <v>0</v>
      </c>
      <c r="M14" s="82">
        <v>0</v>
      </c>
      <c r="N14" s="82">
        <v>0</v>
      </c>
      <c r="O14" s="82">
        <v>0</v>
      </c>
      <c r="P14" s="74">
        <f t="shared" si="0"/>
        <v>25</v>
      </c>
      <c r="R14" s="85"/>
    </row>
    <row r="15" spans="2:18" ht="12.75" customHeight="1" x14ac:dyDescent="0.2">
      <c r="B15" s="77" t="s">
        <v>60</v>
      </c>
      <c r="C15" s="57"/>
      <c r="D15" s="83">
        <v>20</v>
      </c>
      <c r="E15" s="83">
        <v>0</v>
      </c>
      <c r="F15" s="83">
        <v>20</v>
      </c>
      <c r="G15" s="83">
        <v>27</v>
      </c>
      <c r="H15" s="82">
        <v>1</v>
      </c>
      <c r="I15" s="83">
        <v>8</v>
      </c>
      <c r="J15" s="83">
        <v>11</v>
      </c>
      <c r="K15" s="84">
        <v>0</v>
      </c>
      <c r="L15" s="84">
        <v>5</v>
      </c>
      <c r="M15" s="83">
        <v>2</v>
      </c>
      <c r="N15" s="82">
        <v>0</v>
      </c>
      <c r="O15" s="82">
        <v>0</v>
      </c>
      <c r="P15" s="74">
        <f t="shared" si="0"/>
        <v>94</v>
      </c>
      <c r="R15" s="85"/>
    </row>
    <row r="16" spans="2:18" ht="12.75" customHeight="1" x14ac:dyDescent="0.2">
      <c r="B16" s="77"/>
      <c r="C16" s="57"/>
      <c r="D16" s="83">
        <v>16</v>
      </c>
      <c r="E16" s="82">
        <v>0</v>
      </c>
      <c r="F16" s="83">
        <v>38</v>
      </c>
      <c r="G16" s="83">
        <v>19</v>
      </c>
      <c r="H16" s="82">
        <v>2</v>
      </c>
      <c r="I16" s="83">
        <v>8</v>
      </c>
      <c r="J16" s="83">
        <v>8</v>
      </c>
      <c r="K16" s="84">
        <v>0</v>
      </c>
      <c r="L16" s="84">
        <v>0</v>
      </c>
      <c r="M16" s="82">
        <v>2</v>
      </c>
      <c r="N16" s="82">
        <v>0</v>
      </c>
      <c r="O16" s="82">
        <v>0</v>
      </c>
      <c r="P16" s="74">
        <f t="shared" si="0"/>
        <v>93</v>
      </c>
      <c r="R16" s="85"/>
    </row>
    <row r="17" spans="2:18" ht="12.75" customHeight="1" x14ac:dyDescent="0.2">
      <c r="B17" s="77"/>
      <c r="C17" s="57"/>
      <c r="D17" s="83">
        <v>23</v>
      </c>
      <c r="E17" s="82">
        <v>0</v>
      </c>
      <c r="F17" s="83">
        <v>29</v>
      </c>
      <c r="G17" s="83">
        <v>23</v>
      </c>
      <c r="H17" s="82">
        <v>0</v>
      </c>
      <c r="I17" s="83">
        <v>4</v>
      </c>
      <c r="J17" s="83">
        <v>11</v>
      </c>
      <c r="K17" s="84">
        <v>1</v>
      </c>
      <c r="L17" s="84">
        <v>0</v>
      </c>
      <c r="M17" s="82">
        <v>1</v>
      </c>
      <c r="N17" s="82">
        <v>0</v>
      </c>
      <c r="O17" s="82">
        <v>0</v>
      </c>
      <c r="P17" s="74">
        <f t="shared" si="0"/>
        <v>92</v>
      </c>
      <c r="R17" s="85"/>
    </row>
    <row r="18" spans="2:18" ht="12.75" customHeight="1" x14ac:dyDescent="0.2">
      <c r="B18" s="77" t="s">
        <v>61</v>
      </c>
      <c r="C18" s="57"/>
      <c r="D18" s="83">
        <v>9</v>
      </c>
      <c r="E18" s="82">
        <v>0</v>
      </c>
      <c r="F18" s="83">
        <v>5</v>
      </c>
      <c r="G18" s="82">
        <v>4</v>
      </c>
      <c r="H18" s="83">
        <v>0</v>
      </c>
      <c r="I18" s="83">
        <v>1</v>
      </c>
      <c r="J18" s="83">
        <v>2</v>
      </c>
      <c r="K18" s="84">
        <v>0</v>
      </c>
      <c r="L18" s="84">
        <v>0</v>
      </c>
      <c r="M18" s="82">
        <v>0</v>
      </c>
      <c r="N18" s="82">
        <v>0</v>
      </c>
      <c r="O18" s="82">
        <v>0</v>
      </c>
      <c r="P18" s="74">
        <f t="shared" si="0"/>
        <v>21</v>
      </c>
      <c r="R18" s="85"/>
    </row>
    <row r="19" spans="2:18" ht="12.75" customHeight="1" x14ac:dyDescent="0.2">
      <c r="B19" s="77"/>
      <c r="C19" s="57"/>
      <c r="D19" s="82">
        <v>6</v>
      </c>
      <c r="E19" s="82">
        <v>0</v>
      </c>
      <c r="F19" s="83">
        <v>1</v>
      </c>
      <c r="G19" s="83">
        <v>3</v>
      </c>
      <c r="H19" s="83">
        <v>0</v>
      </c>
      <c r="I19" s="82">
        <v>0</v>
      </c>
      <c r="J19" s="83">
        <v>3</v>
      </c>
      <c r="K19" s="84">
        <v>0</v>
      </c>
      <c r="L19" s="84">
        <v>0</v>
      </c>
      <c r="M19" s="82">
        <v>0</v>
      </c>
      <c r="N19" s="82">
        <v>0</v>
      </c>
      <c r="O19" s="82">
        <v>0</v>
      </c>
      <c r="P19" s="74">
        <f t="shared" si="0"/>
        <v>13</v>
      </c>
      <c r="R19" s="85"/>
    </row>
    <row r="20" spans="2:18" ht="12.75" customHeight="1" x14ac:dyDescent="0.2">
      <c r="C20" s="57"/>
      <c r="D20" s="83">
        <v>7</v>
      </c>
      <c r="E20" s="82">
        <v>0</v>
      </c>
      <c r="F20" s="83">
        <v>1</v>
      </c>
      <c r="G20" s="82">
        <v>7</v>
      </c>
      <c r="H20" s="83">
        <v>1</v>
      </c>
      <c r="I20" s="83">
        <v>1</v>
      </c>
      <c r="J20" s="83">
        <v>1</v>
      </c>
      <c r="K20" s="84">
        <v>1</v>
      </c>
      <c r="L20" s="84">
        <v>0</v>
      </c>
      <c r="M20" s="82">
        <v>0</v>
      </c>
      <c r="N20" s="82">
        <v>0</v>
      </c>
      <c r="O20" s="82">
        <v>0</v>
      </c>
      <c r="P20" s="74">
        <f t="shared" si="0"/>
        <v>19</v>
      </c>
      <c r="R20" s="85"/>
    </row>
    <row r="21" spans="2:18" ht="12.75" customHeight="1" x14ac:dyDescent="0.2">
      <c r="B21" s="77" t="s">
        <v>89</v>
      </c>
      <c r="C21" s="57"/>
      <c r="D21" s="84">
        <v>0</v>
      </c>
      <c r="E21" s="82">
        <v>0</v>
      </c>
      <c r="F21" s="83">
        <v>0</v>
      </c>
      <c r="G21" s="82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2">
        <v>0</v>
      </c>
      <c r="N21" s="82">
        <v>0</v>
      </c>
      <c r="O21" s="82">
        <v>0</v>
      </c>
      <c r="P21" s="74">
        <f t="shared" si="0"/>
        <v>0</v>
      </c>
      <c r="R21" s="85"/>
    </row>
    <row r="22" spans="2:18" ht="12.75" customHeight="1" x14ac:dyDescent="0.2">
      <c r="B22" s="77"/>
      <c r="C22" s="57"/>
      <c r="D22" s="82">
        <v>0</v>
      </c>
      <c r="E22" s="82">
        <v>0</v>
      </c>
      <c r="F22" s="83">
        <v>0</v>
      </c>
      <c r="G22" s="82">
        <v>0</v>
      </c>
      <c r="H22" s="82">
        <v>0</v>
      </c>
      <c r="I22" s="82">
        <v>0</v>
      </c>
      <c r="J22" s="82">
        <v>0</v>
      </c>
      <c r="K22" s="84">
        <v>0</v>
      </c>
      <c r="L22" s="84">
        <v>0</v>
      </c>
      <c r="M22" s="82">
        <v>0</v>
      </c>
      <c r="N22" s="82">
        <v>0</v>
      </c>
      <c r="O22" s="82">
        <v>0</v>
      </c>
      <c r="P22" s="74">
        <f t="shared" si="0"/>
        <v>0</v>
      </c>
      <c r="R22" s="85"/>
    </row>
    <row r="23" spans="2:18" ht="12.75" customHeight="1" x14ac:dyDescent="0.2">
      <c r="C23" s="57"/>
      <c r="D23" s="82">
        <v>0</v>
      </c>
      <c r="E23" s="82">
        <v>0</v>
      </c>
      <c r="F23" s="84">
        <v>0</v>
      </c>
      <c r="G23" s="82">
        <v>0</v>
      </c>
      <c r="H23" s="82">
        <v>0</v>
      </c>
      <c r="I23" s="82">
        <v>0</v>
      </c>
      <c r="J23" s="82">
        <v>0</v>
      </c>
      <c r="K23" s="84">
        <v>0</v>
      </c>
      <c r="L23" s="84">
        <v>0</v>
      </c>
      <c r="M23" s="82">
        <v>0</v>
      </c>
      <c r="N23" s="82">
        <v>0</v>
      </c>
      <c r="O23" s="82">
        <v>0</v>
      </c>
      <c r="P23" s="74">
        <f t="shared" si="0"/>
        <v>0</v>
      </c>
      <c r="R23" s="85"/>
    </row>
    <row r="24" spans="2:18" ht="12.75" customHeight="1" x14ac:dyDescent="0.2">
      <c r="B24" s="43" t="s">
        <v>90</v>
      </c>
      <c r="C24" s="57"/>
      <c r="D24" s="82">
        <v>0</v>
      </c>
      <c r="E24" s="82">
        <v>0</v>
      </c>
      <c r="F24" s="84">
        <v>3</v>
      </c>
      <c r="G24" s="82">
        <v>0</v>
      </c>
      <c r="H24" s="82">
        <v>0</v>
      </c>
      <c r="I24" s="82">
        <v>0</v>
      </c>
      <c r="J24" s="82">
        <v>0</v>
      </c>
      <c r="K24" s="84">
        <v>0</v>
      </c>
      <c r="L24" s="84">
        <v>0</v>
      </c>
      <c r="M24" s="82">
        <v>0</v>
      </c>
      <c r="N24" s="82">
        <v>0</v>
      </c>
      <c r="O24" s="82">
        <v>0</v>
      </c>
      <c r="P24" s="74">
        <f t="shared" si="0"/>
        <v>3</v>
      </c>
      <c r="R24" s="85"/>
    </row>
    <row r="25" spans="2:18" ht="12.75" customHeight="1" x14ac:dyDescent="0.2">
      <c r="C25" s="57"/>
      <c r="D25" s="82">
        <v>0</v>
      </c>
      <c r="E25" s="82">
        <v>0</v>
      </c>
      <c r="F25" s="84">
        <v>0</v>
      </c>
      <c r="G25" s="82">
        <v>0</v>
      </c>
      <c r="H25" s="82">
        <v>0</v>
      </c>
      <c r="I25" s="82">
        <v>0</v>
      </c>
      <c r="J25" s="82">
        <v>0</v>
      </c>
      <c r="K25" s="84">
        <v>0</v>
      </c>
      <c r="L25" s="84">
        <v>0</v>
      </c>
      <c r="M25" s="82">
        <v>0</v>
      </c>
      <c r="N25" s="82">
        <v>0</v>
      </c>
      <c r="O25" s="82">
        <v>0</v>
      </c>
      <c r="P25" s="74">
        <f t="shared" si="0"/>
        <v>0</v>
      </c>
      <c r="R25" s="85"/>
    </row>
    <row r="26" spans="2:18" ht="12.75" customHeight="1" x14ac:dyDescent="0.2">
      <c r="C26" s="57"/>
      <c r="D26" s="82">
        <v>0</v>
      </c>
      <c r="E26" s="82">
        <v>0</v>
      </c>
      <c r="F26" s="84">
        <v>0</v>
      </c>
      <c r="G26" s="82">
        <v>0</v>
      </c>
      <c r="H26" s="82">
        <v>0</v>
      </c>
      <c r="I26" s="82">
        <v>0</v>
      </c>
      <c r="J26" s="82">
        <v>0</v>
      </c>
      <c r="K26" s="84">
        <v>0</v>
      </c>
      <c r="L26" s="84">
        <v>0</v>
      </c>
      <c r="M26" s="82">
        <v>0</v>
      </c>
      <c r="N26" s="82">
        <v>0</v>
      </c>
      <c r="O26" s="82">
        <v>0</v>
      </c>
      <c r="P26" s="74">
        <f t="shared" si="0"/>
        <v>0</v>
      </c>
      <c r="R26" s="85"/>
    </row>
    <row r="27" spans="2:18" ht="12.75" customHeight="1" x14ac:dyDescent="0.2">
      <c r="B27" s="77" t="s">
        <v>5</v>
      </c>
      <c r="C27" s="57"/>
      <c r="D27" s="83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3">
        <v>0</v>
      </c>
      <c r="K27" s="84">
        <v>0</v>
      </c>
      <c r="L27" s="84">
        <v>0</v>
      </c>
      <c r="M27" s="82">
        <v>0</v>
      </c>
      <c r="N27" s="82">
        <v>0</v>
      </c>
      <c r="O27" s="82">
        <v>0</v>
      </c>
      <c r="P27" s="74">
        <f t="shared" si="0"/>
        <v>0</v>
      </c>
      <c r="R27" s="85"/>
    </row>
    <row r="28" spans="2:18" ht="12.75" customHeight="1" x14ac:dyDescent="0.2">
      <c r="C28" s="57"/>
      <c r="D28" s="83">
        <v>1</v>
      </c>
      <c r="E28" s="82">
        <v>0</v>
      </c>
      <c r="F28" s="82">
        <v>1</v>
      </c>
      <c r="G28" s="82">
        <v>1</v>
      </c>
      <c r="H28" s="82">
        <v>0</v>
      </c>
      <c r="I28" s="82">
        <v>0</v>
      </c>
      <c r="J28" s="84">
        <v>0</v>
      </c>
      <c r="K28" s="84">
        <v>0</v>
      </c>
      <c r="L28" s="84">
        <v>0</v>
      </c>
      <c r="M28" s="82">
        <v>0</v>
      </c>
      <c r="N28" s="82">
        <v>0</v>
      </c>
      <c r="O28" s="82">
        <v>0</v>
      </c>
      <c r="P28" s="74">
        <f t="shared" si="0"/>
        <v>3</v>
      </c>
      <c r="R28" s="85"/>
    </row>
    <row r="29" spans="2:18" ht="12.75" customHeight="1" x14ac:dyDescent="0.2">
      <c r="C29" s="57"/>
      <c r="D29" s="83">
        <v>0</v>
      </c>
      <c r="E29" s="82">
        <v>0</v>
      </c>
      <c r="F29" s="83">
        <v>0</v>
      </c>
      <c r="G29" s="82">
        <v>0</v>
      </c>
      <c r="H29" s="83">
        <v>0</v>
      </c>
      <c r="I29" s="83">
        <v>1</v>
      </c>
      <c r="J29" s="82">
        <v>0</v>
      </c>
      <c r="K29" s="84">
        <v>0</v>
      </c>
      <c r="L29" s="84">
        <v>0</v>
      </c>
      <c r="M29" s="82">
        <v>0</v>
      </c>
      <c r="N29" s="82">
        <v>0</v>
      </c>
      <c r="O29" s="82">
        <v>0</v>
      </c>
      <c r="P29" s="74">
        <f t="shared" si="0"/>
        <v>1</v>
      </c>
      <c r="R29" s="85"/>
    </row>
    <row r="30" spans="2:18" ht="12.75" customHeight="1" x14ac:dyDescent="0.2">
      <c r="B30" s="80" t="s">
        <v>6</v>
      </c>
      <c r="C30" s="57"/>
      <c r="D30" s="67">
        <f>D9+D12+D15+D18+D21+D27+D24</f>
        <v>36</v>
      </c>
      <c r="E30" s="67">
        <f t="shared" ref="E30:P30" si="1">E9+E12+E15+E18+E21+E27+E24</f>
        <v>0</v>
      </c>
      <c r="F30" s="67">
        <f t="shared" si="1"/>
        <v>44</v>
      </c>
      <c r="G30" s="67">
        <f t="shared" si="1"/>
        <v>44</v>
      </c>
      <c r="H30" s="67">
        <f t="shared" si="1"/>
        <v>1</v>
      </c>
      <c r="I30" s="67">
        <f t="shared" si="1"/>
        <v>9</v>
      </c>
      <c r="J30" s="67">
        <f t="shared" si="1"/>
        <v>17</v>
      </c>
      <c r="K30" s="67">
        <f t="shared" si="1"/>
        <v>0</v>
      </c>
      <c r="L30" s="67">
        <f t="shared" si="1"/>
        <v>5</v>
      </c>
      <c r="M30" s="67">
        <f t="shared" si="1"/>
        <v>7</v>
      </c>
      <c r="N30" s="67">
        <f t="shared" si="1"/>
        <v>0</v>
      </c>
      <c r="O30" s="67">
        <f t="shared" ref="O30" si="2">O9+O12+O15+O18+O21+O27+O24</f>
        <v>0</v>
      </c>
      <c r="P30" s="67">
        <f t="shared" si="1"/>
        <v>163</v>
      </c>
      <c r="R30" s="85"/>
    </row>
    <row r="31" spans="2:18" ht="12.75" customHeight="1" x14ac:dyDescent="0.2">
      <c r="B31" s="77"/>
      <c r="C31" s="57"/>
      <c r="D31" s="67">
        <f>D10+D13+D16+D19+D22+D28+D25</f>
        <v>25</v>
      </c>
      <c r="E31" s="67">
        <f t="shared" ref="E31:P31" si="3">E10+E13+E16+E19+E22+E28+E25</f>
        <v>0</v>
      </c>
      <c r="F31" s="67">
        <f t="shared" si="3"/>
        <v>60</v>
      </c>
      <c r="G31" s="67">
        <f t="shared" si="3"/>
        <v>55</v>
      </c>
      <c r="H31" s="67">
        <f t="shared" si="3"/>
        <v>2</v>
      </c>
      <c r="I31" s="67">
        <f t="shared" si="3"/>
        <v>8</v>
      </c>
      <c r="J31" s="67">
        <f t="shared" si="3"/>
        <v>15</v>
      </c>
      <c r="K31" s="67">
        <f t="shared" si="3"/>
        <v>0</v>
      </c>
      <c r="L31" s="67">
        <f t="shared" si="3"/>
        <v>0</v>
      </c>
      <c r="M31" s="67">
        <f t="shared" si="3"/>
        <v>2</v>
      </c>
      <c r="N31" s="67">
        <f t="shared" si="3"/>
        <v>1</v>
      </c>
      <c r="O31" s="67">
        <f t="shared" ref="O31" si="4">O10+O13+O16+O19+O22+O28+O25</f>
        <v>0</v>
      </c>
      <c r="P31" s="67">
        <f t="shared" si="3"/>
        <v>168</v>
      </c>
      <c r="R31" s="85"/>
    </row>
    <row r="32" spans="2:18" ht="12.75" customHeight="1" x14ac:dyDescent="0.2">
      <c r="B32" s="77"/>
      <c r="C32" s="57"/>
      <c r="D32" s="67">
        <f t="shared" ref="D32:P32" si="5">D11+D14+D17+D20+D23+D29+D26</f>
        <v>40</v>
      </c>
      <c r="E32" s="67">
        <f t="shared" si="5"/>
        <v>1</v>
      </c>
      <c r="F32" s="67">
        <f t="shared" si="5"/>
        <v>58</v>
      </c>
      <c r="G32" s="67">
        <f t="shared" si="5"/>
        <v>51</v>
      </c>
      <c r="H32" s="67">
        <f t="shared" si="5"/>
        <v>2</v>
      </c>
      <c r="I32" s="67">
        <f t="shared" si="5"/>
        <v>7</v>
      </c>
      <c r="J32" s="67">
        <f t="shared" si="5"/>
        <v>15</v>
      </c>
      <c r="K32" s="67">
        <f t="shared" si="5"/>
        <v>2</v>
      </c>
      <c r="L32" s="67">
        <f t="shared" si="5"/>
        <v>0</v>
      </c>
      <c r="M32" s="67">
        <f t="shared" si="5"/>
        <v>1</v>
      </c>
      <c r="N32" s="67">
        <f t="shared" si="5"/>
        <v>0</v>
      </c>
      <c r="O32" s="67">
        <f t="shared" ref="O32" si="6">O11+O14+O17+O20+O23+O29+O26</f>
        <v>0</v>
      </c>
      <c r="P32" s="67">
        <f t="shared" si="5"/>
        <v>177</v>
      </c>
      <c r="R32" s="85"/>
    </row>
    <row r="33" spans="2:18" ht="12.75" customHeight="1" x14ac:dyDescent="0.2">
      <c r="B33" s="77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4"/>
      <c r="R33" s="85"/>
    </row>
    <row r="34" spans="2:18" ht="12.75" customHeight="1" x14ac:dyDescent="0.2">
      <c r="B34" s="77"/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4"/>
    </row>
    <row r="35" spans="2:18" ht="12.75" customHeight="1" x14ac:dyDescent="0.2">
      <c r="B35" s="17" t="s">
        <v>110</v>
      </c>
      <c r="C35" s="57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4"/>
    </row>
    <row r="36" spans="2:18" ht="12.75" customHeight="1" x14ac:dyDescent="0.2">
      <c r="B36" s="77"/>
      <c r="C36" s="57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4"/>
    </row>
    <row r="37" spans="2:18" ht="12.75" customHeight="1" x14ac:dyDescent="0.2">
      <c r="B37" s="77"/>
      <c r="C37" s="5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4"/>
    </row>
    <row r="38" spans="2:18" ht="12.75" customHeight="1" x14ac:dyDescent="0.2">
      <c r="B38" s="77"/>
      <c r="C38" s="5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</row>
    <row r="39" spans="2:18" ht="12.75" customHeight="1" x14ac:dyDescent="0.2">
      <c r="C39" s="5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</row>
    <row r="40" spans="2:18" ht="12.75" customHeight="1" x14ac:dyDescent="0.2">
      <c r="C40" s="57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</row>
    <row r="41" spans="2:18" ht="12.75" customHeight="1" x14ac:dyDescent="0.2">
      <c r="C41" s="57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</row>
    <row r="42" spans="2:18" ht="12.75" customHeight="1" x14ac:dyDescent="0.2">
      <c r="B42" s="77"/>
      <c r="C42" s="57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</row>
    <row r="43" spans="2:18" ht="12.75" customHeight="1" x14ac:dyDescent="0.2">
      <c r="B43" s="77"/>
      <c r="C43" s="57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</row>
    <row r="44" spans="2:18" ht="12.75" customHeight="1" x14ac:dyDescent="0.2">
      <c r="B44" s="77"/>
      <c r="C44" s="57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4"/>
    </row>
    <row r="45" spans="2:18" ht="12.75" customHeight="1" x14ac:dyDescent="0.2">
      <c r="B45" s="77"/>
      <c r="C45" s="57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</row>
    <row r="46" spans="2:18" ht="12.75" customHeight="1" x14ac:dyDescent="0.2">
      <c r="B46" s="77"/>
      <c r="C46" s="57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</row>
    <row r="47" spans="2:18" ht="12.75" customHeight="1" x14ac:dyDescent="0.2">
      <c r="B47" s="77"/>
      <c r="C47" s="57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4"/>
    </row>
    <row r="48" spans="2:18" ht="12.75" customHeight="1" x14ac:dyDescent="0.2">
      <c r="B48" s="77"/>
      <c r="C48" s="57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</row>
    <row r="49" spans="2:16" ht="12.75" customHeight="1" x14ac:dyDescent="0.2">
      <c r="B49" s="77"/>
      <c r="C49" s="57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4"/>
    </row>
    <row r="50" spans="2:16" ht="12.75" customHeight="1" x14ac:dyDescent="0.2">
      <c r="B50" s="77"/>
      <c r="C50" s="57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</row>
    <row r="51" spans="2:16" ht="12.75" customHeight="1" x14ac:dyDescent="0.2">
      <c r="B51" s="77"/>
      <c r="C51" s="57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</row>
    <row r="52" spans="2:16" ht="12.75" customHeight="1" x14ac:dyDescent="0.2">
      <c r="B52" s="77"/>
      <c r="C52" s="57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</row>
    <row r="53" spans="2:16" ht="12.75" customHeight="1" x14ac:dyDescent="0.2">
      <c r="B53" s="77"/>
      <c r="C53" s="57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</row>
    <row r="54" spans="2:16" ht="12.75" customHeight="1" x14ac:dyDescent="0.2">
      <c r="B54" s="77"/>
      <c r="C54" s="57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4"/>
    </row>
    <row r="55" spans="2:16" ht="12.75" customHeight="1" x14ac:dyDescent="0.2">
      <c r="B55" s="77"/>
      <c r="C55" s="57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4"/>
    </row>
    <row r="56" spans="2:16" ht="12.75" customHeight="1" x14ac:dyDescent="0.2">
      <c r="B56" s="77"/>
      <c r="C56" s="57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4"/>
    </row>
    <row r="57" spans="2:16" ht="12.75" customHeight="1" x14ac:dyDescent="0.2">
      <c r="B57" s="77"/>
      <c r="C57" s="57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</row>
    <row r="58" spans="2:16" ht="12.75" customHeight="1" x14ac:dyDescent="0.2">
      <c r="B58" s="77"/>
      <c r="C58" s="57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4"/>
    </row>
    <row r="59" spans="2:16" ht="12.75" customHeight="1" x14ac:dyDescent="0.2">
      <c r="B59" s="77"/>
      <c r="C59" s="57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</row>
    <row r="60" spans="2:16" ht="12.75" customHeight="1" x14ac:dyDescent="0.2">
      <c r="B60" s="77"/>
      <c r="C60" s="57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4"/>
    </row>
    <row r="61" spans="2:16" ht="12.75" customHeight="1" x14ac:dyDescent="0.2">
      <c r="B61" s="77"/>
      <c r="C61" s="57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4"/>
    </row>
    <row r="62" spans="2:16" ht="12.75" customHeight="1" x14ac:dyDescent="0.2">
      <c r="B62" s="77"/>
      <c r="C62" s="70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 ht="12.75" customHeight="1" x14ac:dyDescent="0.2">
      <c r="B63" s="77"/>
      <c r="C63" s="70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 ht="12.75" customHeight="1" x14ac:dyDescent="0.2">
      <c r="B64" s="77"/>
      <c r="C64" s="70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 ht="12.75" customHeight="1" x14ac:dyDescent="0.2">
      <c r="B65" s="77"/>
      <c r="C65" s="57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 ht="12.75" customHeight="1" x14ac:dyDescent="0.2">
      <c r="B66" s="77"/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4"/>
    </row>
    <row r="67" spans="2:16" ht="12.75" customHeight="1" x14ac:dyDescent="0.2">
      <c r="B67" s="77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4"/>
    </row>
    <row r="68" spans="2:16" ht="12.75" customHeight="1" x14ac:dyDescent="0.2">
      <c r="B68" s="77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4"/>
    </row>
    <row r="69" spans="2:16" ht="12.75" customHeight="1" x14ac:dyDescent="0.2">
      <c r="B69" s="77"/>
      <c r="C69" s="57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4"/>
    </row>
    <row r="70" spans="2:16" ht="12.75" customHeight="1" x14ac:dyDescent="0.2">
      <c r="B70" s="77"/>
      <c r="C70" s="57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4"/>
    </row>
    <row r="71" spans="2:16" ht="12.75" customHeight="1" x14ac:dyDescent="0.2">
      <c r="B71" s="77"/>
      <c r="C71" s="57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4"/>
    </row>
    <row r="72" spans="2:16" ht="12.75" customHeight="1" x14ac:dyDescent="0.2">
      <c r="C72" s="57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4"/>
    </row>
    <row r="73" spans="2:16" ht="12.75" customHeight="1" x14ac:dyDescent="0.2">
      <c r="B73" s="77"/>
      <c r="C73" s="57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4"/>
    </row>
    <row r="74" spans="2:16" ht="12.75" customHeight="1" x14ac:dyDescent="0.2">
      <c r="B74" s="77"/>
      <c r="C74" s="57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4"/>
    </row>
    <row r="75" spans="2:16" ht="12.75" customHeight="1" x14ac:dyDescent="0.2">
      <c r="B75" s="77"/>
      <c r="C75" s="57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4"/>
    </row>
    <row r="76" spans="2:16" ht="12.75" customHeight="1" x14ac:dyDescent="0.2">
      <c r="B76" s="77"/>
      <c r="C76" s="57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4"/>
    </row>
    <row r="77" spans="2:16" ht="12.75" customHeight="1" x14ac:dyDescent="0.2">
      <c r="B77" s="77"/>
      <c r="C77" s="57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</row>
    <row r="78" spans="2:16" ht="12.75" customHeight="1" x14ac:dyDescent="0.2">
      <c r="B78" s="77"/>
      <c r="C78" s="57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4"/>
    </row>
    <row r="79" spans="2:16" ht="12.75" customHeight="1" x14ac:dyDescent="0.2">
      <c r="B79" s="77"/>
      <c r="C79" s="57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4"/>
    </row>
    <row r="80" spans="2:16" ht="12.75" customHeight="1" x14ac:dyDescent="0.2">
      <c r="B80" s="77"/>
      <c r="C80" s="57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4"/>
    </row>
    <row r="81" spans="2:16" ht="12.75" customHeight="1" x14ac:dyDescent="0.2">
      <c r="B81" s="77"/>
      <c r="C81" s="57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4"/>
    </row>
    <row r="82" spans="2:16" ht="12.75" customHeight="1" x14ac:dyDescent="0.2">
      <c r="B82" s="77"/>
      <c r="C82" s="57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4"/>
    </row>
    <row r="83" spans="2:16" ht="12.75" customHeight="1" x14ac:dyDescent="0.2">
      <c r="B83" s="77"/>
      <c r="C83" s="57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4"/>
    </row>
    <row r="84" spans="2:16" ht="12.75" customHeight="1" x14ac:dyDescent="0.2">
      <c r="B84" s="77"/>
      <c r="C84" s="57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4"/>
    </row>
    <row r="85" spans="2:16" ht="12.75" customHeight="1" x14ac:dyDescent="0.2">
      <c r="B85" s="77"/>
      <c r="C85" s="57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4"/>
    </row>
    <row r="86" spans="2:16" ht="12.75" customHeight="1" x14ac:dyDescent="0.2">
      <c r="B86" s="77"/>
      <c r="C86" s="57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4"/>
    </row>
    <row r="87" spans="2:16" ht="12.75" customHeight="1" x14ac:dyDescent="0.2">
      <c r="B87" s="77"/>
      <c r="C87" s="57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4"/>
    </row>
    <row r="88" spans="2:16" ht="12.75" customHeight="1" x14ac:dyDescent="0.2">
      <c r="B88" s="77"/>
      <c r="C88" s="57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4"/>
    </row>
    <row r="89" spans="2:16" ht="12.75" customHeight="1" x14ac:dyDescent="0.2">
      <c r="B89" s="77"/>
      <c r="C89" s="57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4"/>
    </row>
    <row r="90" spans="2:16" ht="12.75" customHeight="1" x14ac:dyDescent="0.2">
      <c r="B90" s="77"/>
      <c r="C90" s="57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</row>
    <row r="91" spans="2:16" ht="12.75" customHeight="1" x14ac:dyDescent="0.2">
      <c r="B91" s="77"/>
      <c r="C91" s="57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4"/>
    </row>
    <row r="92" spans="2:16" ht="12.75" customHeight="1" x14ac:dyDescent="0.2">
      <c r="B92" s="77"/>
      <c r="C92" s="57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4"/>
    </row>
    <row r="93" spans="2:16" ht="12.75" customHeight="1" x14ac:dyDescent="0.2">
      <c r="B93" s="77"/>
      <c r="C93" s="57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4"/>
    </row>
    <row r="94" spans="2:16" ht="12.75" customHeight="1" x14ac:dyDescent="0.2">
      <c r="B94" s="77"/>
      <c r="C94" s="57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4"/>
    </row>
    <row r="95" spans="2:16" ht="12.75" customHeight="1" x14ac:dyDescent="0.2">
      <c r="B95" s="77"/>
      <c r="C95" s="57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4"/>
    </row>
    <row r="96" spans="2:16" ht="12.75" customHeight="1" x14ac:dyDescent="0.2">
      <c r="B96" s="77"/>
      <c r="C96" s="70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 ht="12.75" customHeight="1" x14ac:dyDescent="0.2">
      <c r="B97" s="77"/>
      <c r="C97" s="70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 ht="12.75" customHeight="1" x14ac:dyDescent="0.2">
      <c r="B98" s="77"/>
      <c r="C98" s="70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 ht="12.75" customHeight="1" x14ac:dyDescent="0.2">
      <c r="B99" s="77"/>
      <c r="C99" s="57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 ht="12.75" customHeight="1" x14ac:dyDescent="0.2">
      <c r="B100" s="77"/>
      <c r="C100" s="72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4"/>
    </row>
    <row r="101" spans="2:16" ht="12.75" customHeight="1" x14ac:dyDescent="0.2">
      <c r="B101" s="77"/>
      <c r="C101" s="72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4"/>
    </row>
    <row r="102" spans="2:16" ht="12.75" customHeight="1" x14ac:dyDescent="0.2">
      <c r="B102" s="77"/>
      <c r="C102" s="72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4"/>
    </row>
    <row r="103" spans="2:16" ht="12.75" customHeight="1" x14ac:dyDescent="0.2">
      <c r="B103" s="77"/>
      <c r="C103" s="57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4"/>
    </row>
    <row r="104" spans="2:16" ht="12.75" customHeight="1" x14ac:dyDescent="0.2">
      <c r="B104" s="77"/>
      <c r="C104" s="57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4"/>
    </row>
    <row r="105" spans="2:16" ht="12.75" customHeight="1" x14ac:dyDescent="0.2">
      <c r="B105" s="77"/>
      <c r="C105" s="57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4"/>
    </row>
    <row r="106" spans="2:16" ht="12.75" customHeight="1" x14ac:dyDescent="0.2">
      <c r="C106" s="57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4"/>
    </row>
    <row r="107" spans="2:16" ht="12.75" customHeight="1" x14ac:dyDescent="0.2">
      <c r="C107" s="57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4"/>
    </row>
    <row r="108" spans="2:16" ht="12.75" customHeight="1" x14ac:dyDescent="0.2">
      <c r="C108" s="57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4"/>
    </row>
    <row r="109" spans="2:16" ht="12.75" customHeight="1" x14ac:dyDescent="0.2">
      <c r="C109" s="57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4"/>
    </row>
    <row r="110" spans="2:16" ht="12.75" customHeight="1" x14ac:dyDescent="0.2">
      <c r="B110" s="77"/>
      <c r="C110" s="57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4"/>
    </row>
    <row r="111" spans="2:16" ht="12.75" customHeight="1" x14ac:dyDescent="0.2">
      <c r="B111" s="77"/>
      <c r="C111" s="57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4"/>
    </row>
    <row r="112" spans="2:16" ht="12.75" customHeight="1" x14ac:dyDescent="0.2">
      <c r="B112" s="77"/>
      <c r="C112" s="57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4"/>
    </row>
    <row r="113" spans="2:16" ht="12.75" customHeight="1" x14ac:dyDescent="0.2">
      <c r="B113" s="77"/>
      <c r="C113" s="57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4"/>
    </row>
    <row r="114" spans="2:16" ht="12.75" customHeight="1" x14ac:dyDescent="0.2">
      <c r="B114" s="77"/>
      <c r="C114" s="57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4"/>
    </row>
    <row r="115" spans="2:16" ht="12.75" customHeight="1" x14ac:dyDescent="0.2">
      <c r="B115" s="77"/>
      <c r="C115" s="57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4"/>
    </row>
    <row r="116" spans="2:16" ht="12.75" customHeight="1" x14ac:dyDescent="0.2">
      <c r="B116" s="77"/>
      <c r="C116" s="57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4"/>
    </row>
    <row r="117" spans="2:16" ht="12.75" customHeight="1" x14ac:dyDescent="0.2">
      <c r="B117" s="77"/>
      <c r="C117" s="57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4"/>
    </row>
    <row r="118" spans="2:16" ht="12.75" customHeight="1" x14ac:dyDescent="0.2">
      <c r="B118" s="77"/>
      <c r="C118" s="57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4"/>
    </row>
    <row r="119" spans="2:16" ht="12.75" customHeight="1" x14ac:dyDescent="0.2">
      <c r="B119" s="77"/>
      <c r="C119" s="57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4"/>
    </row>
    <row r="120" spans="2:16" ht="12.75" customHeight="1" x14ac:dyDescent="0.2">
      <c r="B120" s="77"/>
      <c r="C120" s="57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4"/>
    </row>
    <row r="121" spans="2:16" ht="12.75" customHeight="1" x14ac:dyDescent="0.2">
      <c r="B121" s="77"/>
      <c r="C121" s="57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4"/>
    </row>
    <row r="122" spans="2:16" ht="12.75" customHeight="1" x14ac:dyDescent="0.2">
      <c r="B122" s="77"/>
      <c r="C122" s="57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4"/>
    </row>
    <row r="123" spans="2:16" ht="12.75" customHeight="1" x14ac:dyDescent="0.2">
      <c r="B123" s="77"/>
      <c r="C123" s="57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4"/>
    </row>
    <row r="124" spans="2:16" ht="12.75" customHeight="1" x14ac:dyDescent="0.2">
      <c r="B124" s="77"/>
      <c r="C124" s="57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4"/>
    </row>
    <row r="125" spans="2:16" ht="12.75" customHeight="1" x14ac:dyDescent="0.2">
      <c r="B125" s="77"/>
      <c r="C125" s="57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4"/>
    </row>
    <row r="126" spans="2:16" ht="12.75" customHeight="1" x14ac:dyDescent="0.2">
      <c r="B126" s="77"/>
      <c r="C126" s="57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4"/>
    </row>
    <row r="127" spans="2:16" ht="12.75" customHeight="1" x14ac:dyDescent="0.2">
      <c r="B127" s="77"/>
      <c r="C127" s="57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4"/>
    </row>
    <row r="128" spans="2:16" ht="12.75" customHeight="1" x14ac:dyDescent="0.2">
      <c r="B128" s="77"/>
      <c r="C128" s="57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4"/>
    </row>
    <row r="129" spans="2:16" ht="12.75" customHeight="1" x14ac:dyDescent="0.2">
      <c r="B129" s="77"/>
      <c r="C129" s="57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4"/>
    </row>
    <row r="130" spans="2:16" ht="12.75" customHeight="1" x14ac:dyDescent="0.2">
      <c r="B130" s="77"/>
      <c r="C130" s="70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2:16" ht="12.75" customHeight="1" x14ac:dyDescent="0.2">
      <c r="B131" s="77"/>
      <c r="C131" s="70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2:16" ht="12.75" customHeight="1" x14ac:dyDescent="0.2">
      <c r="B132" s="77"/>
      <c r="C132" s="70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2:16" ht="12.75" customHeight="1" x14ac:dyDescent="0.2">
      <c r="B133" s="77"/>
      <c r="C133" s="57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</row>
    <row r="134" spans="2:16" ht="12.75" customHeight="1" x14ac:dyDescent="0.2">
      <c r="B134" s="77"/>
      <c r="C134" s="72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4"/>
    </row>
    <row r="135" spans="2:16" ht="12.75" customHeight="1" x14ac:dyDescent="0.2">
      <c r="B135" s="77"/>
      <c r="C135" s="72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4"/>
    </row>
    <row r="136" spans="2:16" ht="12.75" customHeight="1" x14ac:dyDescent="0.2">
      <c r="B136" s="77"/>
      <c r="C136" s="72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4"/>
    </row>
    <row r="137" spans="2:16" ht="12.75" customHeight="1" x14ac:dyDescent="0.2">
      <c r="B137" s="77"/>
      <c r="C137" s="57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4"/>
    </row>
    <row r="138" spans="2:16" ht="12.75" customHeight="1" x14ac:dyDescent="0.2">
      <c r="B138" s="77"/>
      <c r="C138" s="57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4"/>
    </row>
    <row r="139" spans="2:16" ht="12.75" customHeight="1" x14ac:dyDescent="0.2">
      <c r="B139" s="77"/>
      <c r="C139" s="57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4"/>
    </row>
    <row r="140" spans="2:16" ht="12.75" customHeight="1" x14ac:dyDescent="0.2">
      <c r="B140" s="77"/>
      <c r="C140" s="57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4"/>
    </row>
    <row r="141" spans="2:16" ht="12.75" customHeight="1" x14ac:dyDescent="0.2">
      <c r="B141" s="77"/>
      <c r="C141" s="57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4"/>
    </row>
    <row r="142" spans="2:16" ht="12.75" customHeight="1" x14ac:dyDescent="0.2">
      <c r="B142" s="77"/>
      <c r="C142" s="57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4"/>
    </row>
    <row r="143" spans="2:16" ht="12.75" customHeight="1" x14ac:dyDescent="0.2">
      <c r="B143" s="77"/>
      <c r="C143" s="57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4"/>
    </row>
    <row r="144" spans="2:16" ht="12.75" customHeight="1" x14ac:dyDescent="0.2">
      <c r="B144" s="77"/>
      <c r="C144" s="57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4"/>
    </row>
    <row r="145" spans="2:16" ht="12.75" customHeight="1" x14ac:dyDescent="0.2">
      <c r="B145" s="77"/>
      <c r="C145" s="57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4"/>
    </row>
    <row r="146" spans="2:16" ht="12.75" customHeight="1" x14ac:dyDescent="0.2">
      <c r="B146" s="77"/>
      <c r="C146" s="57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4"/>
    </row>
    <row r="147" spans="2:16" ht="12.75" customHeight="1" x14ac:dyDescent="0.2">
      <c r="B147" s="77"/>
      <c r="C147" s="57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4"/>
    </row>
    <row r="148" spans="2:16" ht="12.75" customHeight="1" x14ac:dyDescent="0.2">
      <c r="B148" s="77"/>
      <c r="C148" s="57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4"/>
    </row>
    <row r="149" spans="2:16" ht="12.75" customHeight="1" x14ac:dyDescent="0.2">
      <c r="B149" s="77"/>
      <c r="C149" s="57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4"/>
    </row>
    <row r="150" spans="2:16" ht="12.75" customHeight="1" x14ac:dyDescent="0.2">
      <c r="B150" s="77"/>
      <c r="C150" s="57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4"/>
    </row>
    <row r="151" spans="2:16" ht="12.75" customHeight="1" x14ac:dyDescent="0.2">
      <c r="B151" s="77"/>
      <c r="C151" s="57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4"/>
    </row>
    <row r="152" spans="2:16" ht="12.75" customHeight="1" x14ac:dyDescent="0.2">
      <c r="B152" s="77"/>
      <c r="C152" s="57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4"/>
    </row>
    <row r="153" spans="2:16" ht="12.75" customHeight="1" x14ac:dyDescent="0.2">
      <c r="B153" s="77"/>
      <c r="C153" s="57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4"/>
    </row>
    <row r="154" spans="2:16" ht="12.75" customHeight="1" x14ac:dyDescent="0.2">
      <c r="B154" s="77"/>
      <c r="C154" s="57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4"/>
    </row>
    <row r="155" spans="2:16" ht="12.75" customHeight="1" x14ac:dyDescent="0.2">
      <c r="B155" s="77"/>
      <c r="C155" s="57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4"/>
    </row>
    <row r="156" spans="2:16" ht="12.75" customHeight="1" x14ac:dyDescent="0.2">
      <c r="B156" s="77"/>
      <c r="C156" s="57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4"/>
    </row>
    <row r="157" spans="2:16" ht="12.75" customHeight="1" x14ac:dyDescent="0.2">
      <c r="B157" s="77"/>
      <c r="C157" s="57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4"/>
    </row>
    <row r="158" spans="2:16" ht="12.75" customHeight="1" x14ac:dyDescent="0.2">
      <c r="C158" s="57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4"/>
    </row>
    <row r="159" spans="2:16" ht="12.75" customHeight="1" x14ac:dyDescent="0.2">
      <c r="C159" s="57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4"/>
    </row>
    <row r="160" spans="2:16" ht="12.75" customHeight="1" x14ac:dyDescent="0.2">
      <c r="C160" s="57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4"/>
    </row>
    <row r="161" spans="2:16" ht="12.75" customHeight="1" x14ac:dyDescent="0.2">
      <c r="C161" s="57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4"/>
    </row>
    <row r="162" spans="2:16" ht="12.75" customHeight="1" x14ac:dyDescent="0.2">
      <c r="C162" s="57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4"/>
    </row>
    <row r="163" spans="2:16" ht="12.75" customHeight="1" x14ac:dyDescent="0.2">
      <c r="C163" s="57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4"/>
    </row>
    <row r="164" spans="2:16" ht="12.75" customHeight="1" x14ac:dyDescent="0.2">
      <c r="C164" s="70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</row>
    <row r="165" spans="2:16" ht="12.75" customHeight="1" x14ac:dyDescent="0.2">
      <c r="C165" s="70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</row>
    <row r="166" spans="2:16" ht="12.75" customHeight="1" x14ac:dyDescent="0.2">
      <c r="C166" s="70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</row>
    <row r="167" spans="2:16" ht="12.75" customHeight="1" x14ac:dyDescent="0.2">
      <c r="C167" s="57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</row>
    <row r="168" spans="2:16" ht="12.75" customHeight="1" x14ac:dyDescent="0.2">
      <c r="B168" s="77"/>
      <c r="C168" s="72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4"/>
    </row>
    <row r="169" spans="2:16" ht="12.75" customHeight="1" x14ac:dyDescent="0.2">
      <c r="C169" s="72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4"/>
    </row>
    <row r="170" spans="2:16" ht="12.75" customHeight="1" x14ac:dyDescent="0.2">
      <c r="C170" s="72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4"/>
    </row>
    <row r="171" spans="2:16" ht="12.75" customHeight="1" x14ac:dyDescent="0.2">
      <c r="C171" s="57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4"/>
    </row>
    <row r="172" spans="2:16" ht="12.75" customHeight="1" x14ac:dyDescent="0.2">
      <c r="C172" s="57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4"/>
    </row>
    <row r="173" spans="2:16" ht="12.75" customHeight="1" x14ac:dyDescent="0.2">
      <c r="B173" s="77"/>
      <c r="C173" s="57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4"/>
    </row>
    <row r="174" spans="2:16" ht="12.75" customHeight="1" x14ac:dyDescent="0.2">
      <c r="B174" s="77"/>
      <c r="C174" s="57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4"/>
    </row>
    <row r="175" spans="2:16" ht="12.75" customHeight="1" x14ac:dyDescent="0.2">
      <c r="B175" s="77"/>
      <c r="C175" s="57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4"/>
    </row>
    <row r="176" spans="2:16" ht="12.75" customHeight="1" x14ac:dyDescent="0.2">
      <c r="B176" s="77"/>
      <c r="C176" s="57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4"/>
    </row>
    <row r="177" spans="2:16" ht="12.75" customHeight="1" x14ac:dyDescent="0.2">
      <c r="B177" s="77"/>
      <c r="C177" s="57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4"/>
    </row>
    <row r="178" spans="2:16" ht="12.75" customHeight="1" x14ac:dyDescent="0.2">
      <c r="B178" s="77"/>
      <c r="C178" s="57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4"/>
    </row>
    <row r="179" spans="2:16" ht="12.75" customHeight="1" x14ac:dyDescent="0.2">
      <c r="B179" s="77"/>
      <c r="C179" s="57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4"/>
    </row>
    <row r="180" spans="2:16" ht="12.75" customHeight="1" x14ac:dyDescent="0.2">
      <c r="B180" s="77"/>
      <c r="C180" s="57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4"/>
    </row>
    <row r="181" spans="2:16" ht="12.75" customHeight="1" x14ac:dyDescent="0.2">
      <c r="B181" s="77"/>
      <c r="C181" s="57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4"/>
    </row>
    <row r="182" spans="2:16" ht="12.75" customHeight="1" x14ac:dyDescent="0.2">
      <c r="B182" s="77"/>
      <c r="C182" s="57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4"/>
    </row>
    <row r="183" spans="2:16" ht="12.75" customHeight="1" x14ac:dyDescent="0.2">
      <c r="B183" s="77"/>
      <c r="C183" s="57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4"/>
    </row>
    <row r="184" spans="2:16" ht="12.75" customHeight="1" x14ac:dyDescent="0.2">
      <c r="B184" s="77"/>
      <c r="C184" s="57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4"/>
    </row>
    <row r="185" spans="2:16" ht="12.75" customHeight="1" x14ac:dyDescent="0.2">
      <c r="B185" s="77"/>
      <c r="C185" s="57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4"/>
    </row>
    <row r="186" spans="2:16" ht="12.75" customHeight="1" x14ac:dyDescent="0.2">
      <c r="B186" s="77"/>
      <c r="C186" s="57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4"/>
    </row>
    <row r="187" spans="2:16" ht="12.75" customHeight="1" x14ac:dyDescent="0.2">
      <c r="B187" s="77"/>
      <c r="C187" s="57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4"/>
    </row>
    <row r="188" spans="2:16" ht="12.75" customHeight="1" x14ac:dyDescent="0.2">
      <c r="B188" s="77"/>
      <c r="C188" s="57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4"/>
    </row>
    <row r="189" spans="2:16" ht="12.75" customHeight="1" x14ac:dyDescent="0.2">
      <c r="B189" s="77"/>
      <c r="C189" s="57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4"/>
    </row>
    <row r="190" spans="2:16" ht="12.75" customHeight="1" x14ac:dyDescent="0.2">
      <c r="B190" s="77"/>
      <c r="C190" s="57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4"/>
    </row>
    <row r="191" spans="2:16" ht="12.75" customHeight="1" x14ac:dyDescent="0.2">
      <c r="B191" s="77"/>
      <c r="C191" s="57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4"/>
    </row>
    <row r="192" spans="2:16" ht="12.75" customHeight="1" x14ac:dyDescent="0.2">
      <c r="B192" s="77"/>
      <c r="C192" s="57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4"/>
    </row>
    <row r="193" spans="2:18" ht="12.75" customHeight="1" x14ac:dyDescent="0.2">
      <c r="B193" s="77"/>
      <c r="C193" s="57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4"/>
    </row>
    <row r="194" spans="2:18" ht="12.75" customHeight="1" x14ac:dyDescent="0.2">
      <c r="B194" s="77"/>
      <c r="C194" s="57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4"/>
    </row>
    <row r="195" spans="2:18" ht="12.75" customHeight="1" x14ac:dyDescent="0.2">
      <c r="B195" s="77"/>
      <c r="C195" s="57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4"/>
    </row>
    <row r="196" spans="2:18" ht="12.75" customHeight="1" x14ac:dyDescent="0.2">
      <c r="B196" s="77"/>
      <c r="C196" s="57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4"/>
    </row>
    <row r="197" spans="2:18" ht="12.75" customHeight="1" x14ac:dyDescent="0.2">
      <c r="B197" s="77"/>
      <c r="C197" s="57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4"/>
    </row>
    <row r="198" spans="2:18" ht="12.75" customHeight="1" x14ac:dyDescent="0.2">
      <c r="C198" s="70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</row>
    <row r="199" spans="2:18" ht="12.75" customHeight="1" x14ac:dyDescent="0.2">
      <c r="C199" s="70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</row>
    <row r="200" spans="2:18" ht="12.75" customHeight="1" x14ac:dyDescent="0.2">
      <c r="C200" s="70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</row>
    <row r="201" spans="2:18" ht="12.75" customHeight="1" x14ac:dyDescent="0.2">
      <c r="C201" s="57"/>
    </row>
    <row r="202" spans="2:18" ht="12.75" customHeight="1" x14ac:dyDescent="0.2">
      <c r="B202" s="80"/>
      <c r="C202" s="72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72"/>
      <c r="R202" s="47"/>
    </row>
    <row r="203" spans="2:18" ht="12.75" customHeight="1" x14ac:dyDescent="0.2">
      <c r="B203" s="80"/>
      <c r="C203" s="72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72"/>
      <c r="R203" s="47"/>
    </row>
    <row r="204" spans="2:18" ht="12.75" customHeight="1" x14ac:dyDescent="0.2">
      <c r="B204" s="80"/>
      <c r="C204" s="72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72"/>
      <c r="R204" s="47"/>
    </row>
    <row r="205" spans="2:18" ht="12.75" customHeight="1" x14ac:dyDescent="0.2">
      <c r="B205" s="80"/>
      <c r="C205" s="5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72"/>
      <c r="R205" s="47"/>
    </row>
    <row r="206" spans="2:18" ht="12.75" customHeight="1" x14ac:dyDescent="0.2">
      <c r="C206" s="5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72"/>
      <c r="R206" s="47"/>
    </row>
    <row r="207" spans="2:18" ht="12.75" customHeight="1" x14ac:dyDescent="0.2">
      <c r="C207" s="5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72"/>
      <c r="R207" s="47"/>
    </row>
    <row r="208" spans="2:18" ht="12.75" customHeight="1" x14ac:dyDescent="0.2">
      <c r="C208" s="5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72"/>
      <c r="R208" s="47"/>
    </row>
    <row r="209" spans="2:18" ht="12.75" customHeight="1" x14ac:dyDescent="0.2">
      <c r="B209" s="80"/>
      <c r="C209" s="5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72"/>
      <c r="R209" s="47"/>
    </row>
    <row r="210" spans="2:18" ht="12.75" customHeight="1" x14ac:dyDescent="0.2">
      <c r="B210" s="80"/>
      <c r="C210" s="5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72"/>
      <c r="R210" s="47"/>
    </row>
    <row r="211" spans="2:18" ht="12.75" customHeight="1" x14ac:dyDescent="0.2">
      <c r="B211" s="80"/>
      <c r="C211" s="5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72"/>
      <c r="R211" s="47"/>
    </row>
    <row r="212" spans="2:18" ht="12.75" customHeight="1" x14ac:dyDescent="0.2">
      <c r="B212" s="80"/>
      <c r="C212" s="5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72"/>
      <c r="R212" s="47"/>
    </row>
    <row r="213" spans="2:18" ht="12.75" customHeight="1" x14ac:dyDescent="0.2">
      <c r="B213" s="80"/>
      <c r="C213" s="5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72"/>
      <c r="R213" s="47"/>
    </row>
    <row r="214" spans="2:18" ht="12.75" customHeight="1" x14ac:dyDescent="0.2">
      <c r="B214" s="80"/>
      <c r="C214" s="5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72"/>
      <c r="R214" s="47"/>
    </row>
    <row r="215" spans="2:18" ht="12.75" customHeight="1" x14ac:dyDescent="0.2">
      <c r="B215" s="80"/>
      <c r="C215" s="5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72"/>
      <c r="R215" s="47"/>
    </row>
    <row r="216" spans="2:18" ht="12.75" customHeight="1" x14ac:dyDescent="0.2">
      <c r="B216" s="80"/>
      <c r="C216" s="5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72"/>
      <c r="R216" s="47"/>
    </row>
    <row r="217" spans="2:18" ht="12.75" customHeight="1" x14ac:dyDescent="0.2">
      <c r="B217" s="80"/>
      <c r="C217" s="5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72"/>
      <c r="R217" s="47"/>
    </row>
    <row r="218" spans="2:18" ht="12.75" customHeight="1" x14ac:dyDescent="0.2">
      <c r="B218" s="80"/>
      <c r="C218" s="5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72"/>
      <c r="R218" s="47"/>
    </row>
    <row r="219" spans="2:18" ht="12.75" customHeight="1" x14ac:dyDescent="0.2">
      <c r="B219" s="80"/>
      <c r="C219" s="5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72"/>
      <c r="R219" s="47"/>
    </row>
    <row r="220" spans="2:18" ht="12.75" customHeight="1" x14ac:dyDescent="0.2">
      <c r="B220" s="80"/>
      <c r="C220" s="5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72"/>
      <c r="R220" s="47"/>
    </row>
    <row r="221" spans="2:18" ht="12.75" customHeight="1" x14ac:dyDescent="0.2">
      <c r="B221" s="80"/>
      <c r="C221" s="5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72"/>
      <c r="R221" s="47"/>
    </row>
    <row r="222" spans="2:18" ht="12.75" customHeight="1" x14ac:dyDescent="0.2">
      <c r="B222" s="80"/>
      <c r="C222" s="5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72"/>
      <c r="R222" s="47"/>
    </row>
    <row r="223" spans="2:18" ht="12.75" customHeight="1" x14ac:dyDescent="0.2">
      <c r="B223" s="80"/>
      <c r="C223" s="5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72"/>
      <c r="R223" s="47"/>
    </row>
    <row r="224" spans="2:18" ht="12.75" customHeight="1" x14ac:dyDescent="0.2">
      <c r="B224" s="80"/>
      <c r="C224" s="5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72"/>
      <c r="R224" s="47"/>
    </row>
    <row r="225" spans="2:18" ht="12.75" customHeight="1" x14ac:dyDescent="0.2">
      <c r="B225" s="80"/>
      <c r="C225" s="5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72"/>
      <c r="R225" s="47"/>
    </row>
    <row r="226" spans="2:18" ht="12.75" customHeight="1" x14ac:dyDescent="0.2">
      <c r="B226" s="80"/>
      <c r="C226" s="5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72"/>
      <c r="R226" s="47"/>
    </row>
    <row r="227" spans="2:18" ht="12.75" customHeight="1" x14ac:dyDescent="0.2">
      <c r="B227" s="80"/>
      <c r="C227" s="5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72"/>
      <c r="R227" s="47"/>
    </row>
    <row r="228" spans="2:18" ht="12.75" customHeight="1" x14ac:dyDescent="0.2">
      <c r="B228" s="80"/>
      <c r="C228" s="5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72"/>
      <c r="R228" s="47"/>
    </row>
    <row r="229" spans="2:18" ht="12.75" customHeight="1" x14ac:dyDescent="0.2">
      <c r="B229" s="80"/>
      <c r="C229" s="5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72"/>
      <c r="R229" s="47"/>
    </row>
    <row r="230" spans="2:18" ht="12.75" customHeight="1" x14ac:dyDescent="0.2">
      <c r="B230" s="80"/>
      <c r="C230" s="5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72"/>
      <c r="R230" s="47"/>
    </row>
    <row r="231" spans="2:18" ht="12.75" customHeight="1" x14ac:dyDescent="0.2">
      <c r="B231" s="80"/>
      <c r="C231" s="5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72"/>
      <c r="R231" s="47"/>
    </row>
    <row r="232" spans="2:18" ht="12.75" customHeight="1" x14ac:dyDescent="0.2">
      <c r="C232" s="70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8"/>
      <c r="R232" s="47"/>
    </row>
    <row r="233" spans="2:18" ht="12.75" customHeight="1" x14ac:dyDescent="0.2">
      <c r="C233" s="70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8"/>
      <c r="R233" s="47"/>
    </row>
    <row r="234" spans="2:18" ht="12.75" customHeight="1" x14ac:dyDescent="0.2">
      <c r="C234" s="70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8"/>
      <c r="R234" s="47"/>
    </row>
    <row r="235" spans="2:18" x14ac:dyDescent="0.2">
      <c r="C235" s="57"/>
      <c r="Q235" s="47"/>
      <c r="R235" s="47"/>
    </row>
    <row r="236" spans="2:18" x14ac:dyDescent="0.2">
      <c r="C236" s="72"/>
    </row>
    <row r="237" spans="2:18" x14ac:dyDescent="0.2">
      <c r="C237" s="72"/>
    </row>
    <row r="238" spans="2:18" x14ac:dyDescent="0.2">
      <c r="C238" s="72"/>
    </row>
    <row r="239" spans="2:18" x14ac:dyDescent="0.2">
      <c r="C239" s="57"/>
    </row>
    <row r="240" spans="2:18" x14ac:dyDescent="0.2">
      <c r="C240" s="57"/>
    </row>
    <row r="241" spans="3:3" x14ac:dyDescent="0.2">
      <c r="C241" s="57"/>
    </row>
    <row r="242" spans="3:3" x14ac:dyDescent="0.2">
      <c r="C242" s="57"/>
    </row>
    <row r="243" spans="3:3" x14ac:dyDescent="0.2">
      <c r="C243" s="57"/>
    </row>
    <row r="244" spans="3:3" x14ac:dyDescent="0.2">
      <c r="C244" s="57"/>
    </row>
    <row r="245" spans="3:3" x14ac:dyDescent="0.2">
      <c r="C245" s="57"/>
    </row>
    <row r="246" spans="3:3" x14ac:dyDescent="0.2">
      <c r="C246" s="57"/>
    </row>
    <row r="247" spans="3:3" x14ac:dyDescent="0.2">
      <c r="C247" s="57"/>
    </row>
    <row r="248" spans="3:3" x14ac:dyDescent="0.2">
      <c r="C248" s="57"/>
    </row>
    <row r="249" spans="3:3" x14ac:dyDescent="0.2">
      <c r="C249" s="57"/>
    </row>
    <row r="250" spans="3:3" x14ac:dyDescent="0.2">
      <c r="C250" s="57"/>
    </row>
    <row r="251" spans="3:3" x14ac:dyDescent="0.2">
      <c r="C251" s="57"/>
    </row>
    <row r="252" spans="3:3" x14ac:dyDescent="0.2">
      <c r="C252" s="57"/>
    </row>
    <row r="253" spans="3:3" x14ac:dyDescent="0.2">
      <c r="C253" s="57"/>
    </row>
    <row r="254" spans="3:3" x14ac:dyDescent="0.2">
      <c r="C254" s="57"/>
    </row>
    <row r="255" spans="3:3" x14ac:dyDescent="0.2">
      <c r="C255" s="57"/>
    </row>
    <row r="256" spans="3:3" x14ac:dyDescent="0.2">
      <c r="C256" s="57"/>
    </row>
    <row r="257" spans="3:3" x14ac:dyDescent="0.2">
      <c r="C257" s="57"/>
    </row>
    <row r="258" spans="3:3" x14ac:dyDescent="0.2">
      <c r="C258" s="57"/>
    </row>
    <row r="259" spans="3:3" x14ac:dyDescent="0.2">
      <c r="C259" s="57"/>
    </row>
    <row r="260" spans="3:3" x14ac:dyDescent="0.2">
      <c r="C260" s="57"/>
    </row>
    <row r="261" spans="3:3" x14ac:dyDescent="0.2">
      <c r="C261" s="57"/>
    </row>
    <row r="262" spans="3:3" x14ac:dyDescent="0.2">
      <c r="C262" s="57"/>
    </row>
    <row r="263" spans="3:3" x14ac:dyDescent="0.2">
      <c r="C263" s="57"/>
    </row>
    <row r="264" spans="3:3" x14ac:dyDescent="0.2">
      <c r="C264" s="57"/>
    </row>
    <row r="265" spans="3:3" x14ac:dyDescent="0.2">
      <c r="C265" s="57"/>
    </row>
    <row r="266" spans="3:3" x14ac:dyDescent="0.2">
      <c r="C266" s="70"/>
    </row>
    <row r="267" spans="3:3" x14ac:dyDescent="0.2">
      <c r="C267" s="70"/>
    </row>
    <row r="268" spans="3:3" x14ac:dyDescent="0.2">
      <c r="C268" s="70"/>
    </row>
    <row r="269" spans="3:3" x14ac:dyDescent="0.2">
      <c r="C269" s="57"/>
    </row>
    <row r="270" spans="3:3" x14ac:dyDescent="0.2">
      <c r="C270" s="72"/>
    </row>
    <row r="271" spans="3:3" x14ac:dyDescent="0.2">
      <c r="C271" s="72"/>
    </row>
    <row r="272" spans="3:3" x14ac:dyDescent="0.2">
      <c r="C272" s="72"/>
    </row>
    <row r="273" spans="3:3" x14ac:dyDescent="0.2">
      <c r="C273" s="57"/>
    </row>
    <row r="274" spans="3:3" x14ac:dyDescent="0.2">
      <c r="C274" s="57"/>
    </row>
    <row r="275" spans="3:3" x14ac:dyDescent="0.2">
      <c r="C275" s="57"/>
    </row>
    <row r="276" spans="3:3" x14ac:dyDescent="0.2">
      <c r="C276" s="57"/>
    </row>
    <row r="277" spans="3:3" x14ac:dyDescent="0.2">
      <c r="C277" s="57"/>
    </row>
    <row r="278" spans="3:3" x14ac:dyDescent="0.2">
      <c r="C278" s="57"/>
    </row>
    <row r="279" spans="3:3" x14ac:dyDescent="0.2">
      <c r="C279" s="57"/>
    </row>
    <row r="280" spans="3:3" x14ac:dyDescent="0.2">
      <c r="C280" s="57"/>
    </row>
    <row r="281" spans="3:3" x14ac:dyDescent="0.2">
      <c r="C281" s="57"/>
    </row>
    <row r="282" spans="3:3" x14ac:dyDescent="0.2">
      <c r="C282" s="57"/>
    </row>
    <row r="283" spans="3:3" x14ac:dyDescent="0.2">
      <c r="C283" s="57"/>
    </row>
    <row r="284" spans="3:3" x14ac:dyDescent="0.2">
      <c r="C284" s="57"/>
    </row>
    <row r="285" spans="3:3" x14ac:dyDescent="0.2">
      <c r="C285" s="57"/>
    </row>
    <row r="286" spans="3:3" x14ac:dyDescent="0.2">
      <c r="C286" s="57"/>
    </row>
    <row r="287" spans="3:3" x14ac:dyDescent="0.2">
      <c r="C287" s="57"/>
    </row>
    <row r="288" spans="3:3" x14ac:dyDescent="0.2">
      <c r="C288" s="57"/>
    </row>
    <row r="289" spans="3:3" x14ac:dyDescent="0.2">
      <c r="C289" s="57"/>
    </row>
    <row r="290" spans="3:3" x14ac:dyDescent="0.2">
      <c r="C290" s="57"/>
    </row>
    <row r="291" spans="3:3" x14ac:dyDescent="0.2">
      <c r="C291" s="57"/>
    </row>
    <row r="292" spans="3:3" x14ac:dyDescent="0.2">
      <c r="C292" s="57"/>
    </row>
    <row r="293" spans="3:3" x14ac:dyDescent="0.2">
      <c r="C293" s="57"/>
    </row>
    <row r="294" spans="3:3" x14ac:dyDescent="0.2">
      <c r="C294" s="57"/>
    </row>
    <row r="295" spans="3:3" x14ac:dyDescent="0.2">
      <c r="C295" s="57"/>
    </row>
    <row r="296" spans="3:3" x14ac:dyDescent="0.2">
      <c r="C296" s="57"/>
    </row>
    <row r="297" spans="3:3" x14ac:dyDescent="0.2">
      <c r="C297" s="57"/>
    </row>
    <row r="298" spans="3:3" x14ac:dyDescent="0.2">
      <c r="C298" s="57"/>
    </row>
    <row r="299" spans="3:3" x14ac:dyDescent="0.2">
      <c r="C299" s="57"/>
    </row>
    <row r="300" spans="3:3" x14ac:dyDescent="0.2">
      <c r="C300" s="70"/>
    </row>
    <row r="301" spans="3:3" x14ac:dyDescent="0.2">
      <c r="C301" s="70"/>
    </row>
    <row r="302" spans="3:3" x14ac:dyDescent="0.2">
      <c r="C302" s="70"/>
    </row>
    <row r="303" spans="3:3" x14ac:dyDescent="0.2">
      <c r="C303" s="57"/>
    </row>
    <row r="304" spans="3:3" x14ac:dyDescent="0.2">
      <c r="C304" s="72"/>
    </row>
    <row r="305" spans="3:3" x14ac:dyDescent="0.2">
      <c r="C305" s="72"/>
    </row>
    <row r="306" spans="3:3" x14ac:dyDescent="0.2">
      <c r="C306" s="72"/>
    </row>
    <row r="307" spans="3:3" x14ac:dyDescent="0.2">
      <c r="C307" s="57"/>
    </row>
    <row r="308" spans="3:3" x14ac:dyDescent="0.2">
      <c r="C308" s="57"/>
    </row>
    <row r="309" spans="3:3" x14ac:dyDescent="0.2">
      <c r="C309" s="57"/>
    </row>
    <row r="310" spans="3:3" x14ac:dyDescent="0.2">
      <c r="C310" s="57"/>
    </row>
    <row r="311" spans="3:3" x14ac:dyDescent="0.2">
      <c r="C311" s="57"/>
    </row>
    <row r="312" spans="3:3" x14ac:dyDescent="0.2">
      <c r="C312" s="57"/>
    </row>
    <row r="313" spans="3:3" x14ac:dyDescent="0.2">
      <c r="C313" s="57"/>
    </row>
    <row r="314" spans="3:3" x14ac:dyDescent="0.2">
      <c r="C314" s="57"/>
    </row>
    <row r="315" spans="3:3" x14ac:dyDescent="0.2">
      <c r="C315" s="57"/>
    </row>
    <row r="316" spans="3:3" x14ac:dyDescent="0.2">
      <c r="C316" s="57"/>
    </row>
    <row r="317" spans="3:3" x14ac:dyDescent="0.2">
      <c r="C317" s="57"/>
    </row>
    <row r="318" spans="3:3" x14ac:dyDescent="0.2">
      <c r="C318" s="57"/>
    </row>
    <row r="319" spans="3:3" x14ac:dyDescent="0.2">
      <c r="C319" s="57"/>
    </row>
    <row r="320" spans="3:3" x14ac:dyDescent="0.2">
      <c r="C320" s="57"/>
    </row>
    <row r="321" spans="3:3" x14ac:dyDescent="0.2">
      <c r="C321" s="57"/>
    </row>
    <row r="322" spans="3:3" x14ac:dyDescent="0.2">
      <c r="C322" s="57"/>
    </row>
    <row r="323" spans="3:3" x14ac:dyDescent="0.2">
      <c r="C323" s="57"/>
    </row>
    <row r="324" spans="3:3" x14ac:dyDescent="0.2">
      <c r="C324" s="57"/>
    </row>
    <row r="325" spans="3:3" x14ac:dyDescent="0.2">
      <c r="C325" s="57"/>
    </row>
    <row r="326" spans="3:3" x14ac:dyDescent="0.2">
      <c r="C326" s="57"/>
    </row>
    <row r="327" spans="3:3" x14ac:dyDescent="0.2">
      <c r="C327" s="57"/>
    </row>
    <row r="328" spans="3:3" x14ac:dyDescent="0.2">
      <c r="C328" s="57"/>
    </row>
    <row r="329" spans="3:3" x14ac:dyDescent="0.2">
      <c r="C329" s="57"/>
    </row>
    <row r="330" spans="3:3" x14ac:dyDescent="0.2">
      <c r="C330" s="57"/>
    </row>
    <row r="331" spans="3:3" x14ac:dyDescent="0.2">
      <c r="C331" s="57"/>
    </row>
    <row r="332" spans="3:3" x14ac:dyDescent="0.2">
      <c r="C332" s="57"/>
    </row>
    <row r="333" spans="3:3" x14ac:dyDescent="0.2">
      <c r="C333" s="57"/>
    </row>
    <row r="334" spans="3:3" x14ac:dyDescent="0.2">
      <c r="C334" s="70"/>
    </row>
    <row r="335" spans="3:3" x14ac:dyDescent="0.2">
      <c r="C335" s="70"/>
    </row>
    <row r="336" spans="3:3" x14ac:dyDescent="0.2">
      <c r="C336" s="70"/>
    </row>
    <row r="337" spans="3:3" x14ac:dyDescent="0.2">
      <c r="C337" s="57"/>
    </row>
    <row r="338" spans="3:3" x14ac:dyDescent="0.2">
      <c r="C338" s="72"/>
    </row>
    <row r="339" spans="3:3" x14ac:dyDescent="0.2">
      <c r="C339" s="72"/>
    </row>
    <row r="340" spans="3:3" x14ac:dyDescent="0.2">
      <c r="C340" s="72"/>
    </row>
    <row r="341" spans="3:3" x14ac:dyDescent="0.2">
      <c r="C341" s="57"/>
    </row>
    <row r="342" spans="3:3" x14ac:dyDescent="0.2">
      <c r="C342" s="57"/>
    </row>
    <row r="343" spans="3:3" x14ac:dyDescent="0.2">
      <c r="C343" s="57"/>
    </row>
    <row r="344" spans="3:3" x14ac:dyDescent="0.2">
      <c r="C344" s="57"/>
    </row>
    <row r="345" spans="3:3" x14ac:dyDescent="0.2">
      <c r="C345" s="57"/>
    </row>
    <row r="346" spans="3:3" x14ac:dyDescent="0.2">
      <c r="C346" s="57"/>
    </row>
    <row r="347" spans="3:3" x14ac:dyDescent="0.2">
      <c r="C347" s="57"/>
    </row>
    <row r="348" spans="3:3" x14ac:dyDescent="0.2">
      <c r="C348" s="57"/>
    </row>
    <row r="349" spans="3:3" x14ac:dyDescent="0.2">
      <c r="C349" s="57"/>
    </row>
    <row r="350" spans="3:3" x14ac:dyDescent="0.2">
      <c r="C350" s="57"/>
    </row>
    <row r="351" spans="3:3" x14ac:dyDescent="0.2">
      <c r="C351" s="57"/>
    </row>
    <row r="352" spans="3:3" x14ac:dyDescent="0.2">
      <c r="C352" s="57"/>
    </row>
    <row r="353" spans="3:3" x14ac:dyDescent="0.2">
      <c r="C353" s="57"/>
    </row>
    <row r="354" spans="3:3" x14ac:dyDescent="0.2">
      <c r="C354" s="57"/>
    </row>
    <row r="355" spans="3:3" x14ac:dyDescent="0.2">
      <c r="C355" s="57"/>
    </row>
    <row r="356" spans="3:3" x14ac:dyDescent="0.2">
      <c r="C356" s="57"/>
    </row>
    <row r="357" spans="3:3" x14ac:dyDescent="0.2">
      <c r="C357" s="57"/>
    </row>
    <row r="358" spans="3:3" x14ac:dyDescent="0.2">
      <c r="C358" s="57"/>
    </row>
    <row r="359" spans="3:3" x14ac:dyDescent="0.2">
      <c r="C359" s="57"/>
    </row>
    <row r="360" spans="3:3" x14ac:dyDescent="0.2">
      <c r="C360" s="57"/>
    </row>
    <row r="361" spans="3:3" x14ac:dyDescent="0.2">
      <c r="C361" s="57"/>
    </row>
    <row r="362" spans="3:3" x14ac:dyDescent="0.2">
      <c r="C362" s="57"/>
    </row>
    <row r="363" spans="3:3" x14ac:dyDescent="0.2">
      <c r="C363" s="57"/>
    </row>
    <row r="364" spans="3:3" x14ac:dyDescent="0.2">
      <c r="C364" s="57"/>
    </row>
    <row r="365" spans="3:3" x14ac:dyDescent="0.2">
      <c r="C365" s="57"/>
    </row>
    <row r="366" spans="3:3" x14ac:dyDescent="0.2">
      <c r="C366" s="57"/>
    </row>
    <row r="367" spans="3:3" x14ac:dyDescent="0.2">
      <c r="C367" s="57"/>
    </row>
    <row r="368" spans="3:3" x14ac:dyDescent="0.2">
      <c r="C368" s="70"/>
    </row>
    <row r="369" spans="3:3" x14ac:dyDescent="0.2">
      <c r="C369" s="70"/>
    </row>
    <row r="370" spans="3:3" x14ac:dyDescent="0.2">
      <c r="C370" s="70"/>
    </row>
    <row r="371" spans="3:3" x14ac:dyDescent="0.2">
      <c r="C371" s="57"/>
    </row>
    <row r="372" spans="3:3" x14ac:dyDescent="0.2">
      <c r="C372" s="72"/>
    </row>
    <row r="373" spans="3:3" x14ac:dyDescent="0.2">
      <c r="C373" s="72"/>
    </row>
    <row r="374" spans="3:3" x14ac:dyDescent="0.2">
      <c r="C374" s="72"/>
    </row>
    <row r="375" spans="3:3" x14ac:dyDescent="0.2">
      <c r="C375" s="57"/>
    </row>
    <row r="376" spans="3:3" x14ac:dyDescent="0.2">
      <c r="C376" s="57"/>
    </row>
    <row r="377" spans="3:3" x14ac:dyDescent="0.2">
      <c r="C377" s="57"/>
    </row>
    <row r="378" spans="3:3" x14ac:dyDescent="0.2">
      <c r="C378" s="57"/>
    </row>
    <row r="379" spans="3:3" x14ac:dyDescent="0.2">
      <c r="C379" s="57"/>
    </row>
    <row r="380" spans="3:3" x14ac:dyDescent="0.2">
      <c r="C380" s="57"/>
    </row>
    <row r="381" spans="3:3" x14ac:dyDescent="0.2">
      <c r="C381" s="57"/>
    </row>
    <row r="382" spans="3:3" x14ac:dyDescent="0.2">
      <c r="C382" s="57"/>
    </row>
    <row r="383" spans="3:3" x14ac:dyDescent="0.2">
      <c r="C383" s="57"/>
    </row>
    <row r="384" spans="3:3" x14ac:dyDescent="0.2">
      <c r="C384" s="57"/>
    </row>
    <row r="385" spans="3:3" x14ac:dyDescent="0.2">
      <c r="C385" s="57"/>
    </row>
    <row r="386" spans="3:3" x14ac:dyDescent="0.2">
      <c r="C386" s="57"/>
    </row>
    <row r="387" spans="3:3" x14ac:dyDescent="0.2">
      <c r="C387" s="57"/>
    </row>
    <row r="388" spans="3:3" x14ac:dyDescent="0.2">
      <c r="C388" s="57"/>
    </row>
    <row r="389" spans="3:3" x14ac:dyDescent="0.2">
      <c r="C389" s="57"/>
    </row>
    <row r="390" spans="3:3" x14ac:dyDescent="0.2">
      <c r="C390" s="57"/>
    </row>
    <row r="391" spans="3:3" x14ac:dyDescent="0.2">
      <c r="C391" s="57"/>
    </row>
    <row r="392" spans="3:3" x14ac:dyDescent="0.2">
      <c r="C392" s="57"/>
    </row>
    <row r="393" spans="3:3" x14ac:dyDescent="0.2">
      <c r="C393" s="57"/>
    </row>
    <row r="394" spans="3:3" x14ac:dyDescent="0.2">
      <c r="C394" s="57"/>
    </row>
    <row r="395" spans="3:3" x14ac:dyDescent="0.2">
      <c r="C395" s="57"/>
    </row>
    <row r="396" spans="3:3" x14ac:dyDescent="0.2">
      <c r="C396" s="57"/>
    </row>
    <row r="397" spans="3:3" x14ac:dyDescent="0.2">
      <c r="C397" s="57"/>
    </row>
    <row r="398" spans="3:3" x14ac:dyDescent="0.2">
      <c r="C398" s="57"/>
    </row>
    <row r="399" spans="3:3" x14ac:dyDescent="0.2">
      <c r="C399" s="57"/>
    </row>
    <row r="400" spans="3:3" x14ac:dyDescent="0.2">
      <c r="C400" s="57"/>
    </row>
    <row r="401" spans="3:3" x14ac:dyDescent="0.2">
      <c r="C401" s="57"/>
    </row>
    <row r="402" spans="3:3" x14ac:dyDescent="0.2">
      <c r="C402" s="70"/>
    </row>
    <row r="403" spans="3:3" x14ac:dyDescent="0.2">
      <c r="C403" s="70"/>
    </row>
    <row r="404" spans="3:3" x14ac:dyDescent="0.2">
      <c r="C404" s="70"/>
    </row>
    <row r="405" spans="3:3" x14ac:dyDescent="0.2">
      <c r="C405" s="57"/>
    </row>
    <row r="406" spans="3:3" x14ac:dyDescent="0.2">
      <c r="C406" s="72"/>
    </row>
    <row r="407" spans="3:3" x14ac:dyDescent="0.2">
      <c r="C407" s="72"/>
    </row>
    <row r="408" spans="3:3" x14ac:dyDescent="0.2">
      <c r="C408" s="72"/>
    </row>
    <row r="409" spans="3:3" x14ac:dyDescent="0.2">
      <c r="C409" s="57"/>
    </row>
    <row r="410" spans="3:3" x14ac:dyDescent="0.2">
      <c r="C410" s="57"/>
    </row>
    <row r="411" spans="3:3" x14ac:dyDescent="0.2">
      <c r="C411" s="57"/>
    </row>
    <row r="412" spans="3:3" x14ac:dyDescent="0.2">
      <c r="C412" s="57"/>
    </row>
    <row r="413" spans="3:3" x14ac:dyDescent="0.2">
      <c r="C413" s="57"/>
    </row>
    <row r="414" spans="3:3" x14ac:dyDescent="0.2">
      <c r="C414" s="57"/>
    </row>
    <row r="415" spans="3:3" x14ac:dyDescent="0.2">
      <c r="C415" s="57"/>
    </row>
    <row r="416" spans="3:3" x14ac:dyDescent="0.2">
      <c r="C416" s="57"/>
    </row>
    <row r="417" spans="3:3" x14ac:dyDescent="0.2">
      <c r="C417" s="57"/>
    </row>
    <row r="418" spans="3:3" x14ac:dyDescent="0.2">
      <c r="C418" s="57"/>
    </row>
    <row r="419" spans="3:3" x14ac:dyDescent="0.2">
      <c r="C419" s="57"/>
    </row>
    <row r="420" spans="3:3" x14ac:dyDescent="0.2">
      <c r="C420" s="57"/>
    </row>
    <row r="421" spans="3:3" x14ac:dyDescent="0.2">
      <c r="C421" s="57"/>
    </row>
    <row r="422" spans="3:3" x14ac:dyDescent="0.2">
      <c r="C422" s="57"/>
    </row>
    <row r="423" spans="3:3" x14ac:dyDescent="0.2">
      <c r="C423" s="57"/>
    </row>
    <row r="424" spans="3:3" x14ac:dyDescent="0.2">
      <c r="C424" s="57"/>
    </row>
    <row r="425" spans="3:3" x14ac:dyDescent="0.2">
      <c r="C425" s="57"/>
    </row>
    <row r="426" spans="3:3" x14ac:dyDescent="0.2">
      <c r="C426" s="57"/>
    </row>
    <row r="427" spans="3:3" x14ac:dyDescent="0.2">
      <c r="C427" s="57"/>
    </row>
    <row r="436" spans="3:3" x14ac:dyDescent="0.2">
      <c r="C436" s="70"/>
    </row>
    <row r="437" spans="3:3" x14ac:dyDescent="0.2">
      <c r="C437" s="70"/>
    </row>
    <row r="438" spans="3:3" x14ac:dyDescent="0.2">
      <c r="C438" s="70"/>
    </row>
    <row r="440" spans="3:3" x14ac:dyDescent="0.2">
      <c r="C440" s="72"/>
    </row>
    <row r="441" spans="3:3" x14ac:dyDescent="0.2">
      <c r="C441" s="72"/>
    </row>
    <row r="442" spans="3:3" x14ac:dyDescent="0.2">
      <c r="C442" s="72"/>
    </row>
  </sheetData>
  <mergeCells count="15">
    <mergeCell ref="P6:P7"/>
    <mergeCell ref="I6:I7"/>
    <mergeCell ref="J6:J7"/>
    <mergeCell ref="K6:K7"/>
    <mergeCell ref="L6:L7"/>
    <mergeCell ref="O6:O7"/>
    <mergeCell ref="B6:B7"/>
    <mergeCell ref="C6:C7"/>
    <mergeCell ref="D6:D7"/>
    <mergeCell ref="N6:N7"/>
    <mergeCell ref="E6:E7"/>
    <mergeCell ref="F6:F7"/>
    <mergeCell ref="G6:G7"/>
    <mergeCell ref="H6:H7"/>
    <mergeCell ref="M6:M7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Content</vt:lpstr>
      <vt:lpstr>16.1&amp;16.2</vt:lpstr>
      <vt:lpstr>16.3&amp;16.4</vt:lpstr>
      <vt:lpstr>16.5</vt:lpstr>
      <vt:lpstr>16.6</vt:lpstr>
      <vt:lpstr>16.7</vt:lpstr>
      <vt:lpstr>16.8</vt:lpstr>
      <vt:lpstr>16.9</vt:lpstr>
      <vt:lpstr>16.10</vt:lpstr>
      <vt:lpstr>16.11</vt:lpstr>
      <vt:lpstr>16.12</vt:lpstr>
      <vt:lpstr>16.13</vt:lpstr>
    </vt:vector>
  </TitlesOfParts>
  <Company>Napic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Noraini</dc:creator>
  <cp:lastModifiedBy>User</cp:lastModifiedBy>
  <cp:lastPrinted>2009-09-07T03:48:12Z</cp:lastPrinted>
  <dcterms:created xsi:type="dcterms:W3CDTF">2009-07-16T23:56:49Z</dcterms:created>
  <dcterms:modified xsi:type="dcterms:W3CDTF">2023-11-15T07:10:11Z</dcterms:modified>
</cp:coreProperties>
</file>